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defaultThemeVersion="124226"/>
  <mc:AlternateContent xmlns:mc="http://schemas.openxmlformats.org/markup-compatibility/2006">
    <mc:Choice Requires="x15">
      <x15ac:absPath xmlns:x15ac="http://schemas.microsoft.com/office/spreadsheetml/2010/11/ac" url="C:\Users\Вихрова\Desktop\"/>
    </mc:Choice>
  </mc:AlternateContent>
  <xr:revisionPtr revIDLastSave="0" documentId="13_ncr:1_{E1C85A12-B49E-4862-8800-7BB16D0D7B6B}" xr6:coauthVersionLast="36" xr6:coauthVersionMax="36" xr10:uidLastSave="{00000000-0000-0000-0000-000000000000}"/>
  <bookViews>
    <workbookView xWindow="360" yWindow="915" windowWidth="11325" windowHeight="5625" tabRatio="613" xr2:uid="{00000000-000D-0000-FFFF-FFFF00000000}"/>
  </bookViews>
  <sheets>
    <sheet name="В наличии" sheetId="1" r:id="rId1"/>
    <sheet name="Тираж окончен" sheetId="2" r:id="rId2"/>
    <sheet name="Лист3" sheetId="3" r:id="rId3"/>
  </sheets>
  <definedNames>
    <definedName name="_xlnm._FilterDatabase" localSheetId="0" hidden="1">'В наличии'!$A$6:$X$81</definedName>
    <definedName name="_xlnm.Print_Titles" localSheetId="0">'В наличии'!$6:$6</definedName>
    <definedName name="_xlnm.Print_Area" localSheetId="0">'В наличии'!$B$1:$J$81</definedName>
    <definedName name="_xlnm.Print_Area" localSheetId="1">'Тираж окончен'!$A$1:$AA$363</definedName>
  </definedNames>
  <calcPr calcId="191029" refMode="R1C1"/>
</workbook>
</file>

<file path=xl/calcChain.xml><?xml version="1.0" encoding="utf-8"?>
<calcChain xmlns="http://schemas.openxmlformats.org/spreadsheetml/2006/main">
  <c r="F56" i="1" l="1"/>
  <c r="F2" i="2" l="1"/>
  <c r="F3" i="2" l="1"/>
  <c r="F4" i="2" l="1"/>
  <c r="F6" i="2" l="1"/>
  <c r="F5" i="2"/>
  <c r="F7" i="2" l="1"/>
  <c r="F8" i="2" l="1"/>
  <c r="F9" i="2" l="1"/>
  <c r="F97" i="2" l="1"/>
  <c r="F18" i="1" l="1"/>
  <c r="E239" i="2"/>
  <c r="E281" i="2"/>
  <c r="E268" i="2"/>
  <c r="F65" i="1"/>
  <c r="E224" i="2" l="1"/>
  <c r="E269" i="2" l="1"/>
  <c r="F69" i="1"/>
  <c r="F44" i="1"/>
  <c r="E320" i="2"/>
  <c r="E266" i="2"/>
  <c r="E270" i="2"/>
  <c r="E193" i="2" l="1"/>
  <c r="E21" i="2" l="1"/>
  <c r="E297" i="2" l="1"/>
  <c r="E288" i="2"/>
  <c r="E75" i="2" l="1"/>
  <c r="F21" i="1" l="1"/>
  <c r="E226" i="2" l="1"/>
  <c r="F54" i="1" l="1"/>
  <c r="F53" i="1"/>
  <c r="F78" i="1" l="1"/>
  <c r="F46" i="1" l="1"/>
  <c r="E25" i="2" l="1"/>
  <c r="E24" i="2"/>
  <c r="F70" i="1" l="1"/>
  <c r="E284" i="2"/>
  <c r="E282" i="2"/>
  <c r="E45" i="2" l="1"/>
  <c r="F72" i="1" l="1"/>
  <c r="F35" i="1" l="1"/>
  <c r="T131" i="2"/>
  <c r="E131" i="2"/>
  <c r="T52" i="2" l="1"/>
  <c r="E52" i="2"/>
  <c r="T178" i="2" l="1"/>
  <c r="E178" i="2"/>
  <c r="T73" i="2" l="1"/>
  <c r="E73" i="2"/>
  <c r="F59" i="1" l="1"/>
  <c r="T264" i="2" l="1"/>
  <c r="E264" i="2"/>
  <c r="T33" i="2" l="1"/>
  <c r="E33" i="2"/>
  <c r="F43" i="1" l="1"/>
  <c r="F55" i="1" l="1"/>
  <c r="F10" i="1" l="1"/>
  <c r="F71" i="1"/>
  <c r="F24" i="1" l="1"/>
  <c r="T15" i="2" l="1"/>
  <c r="E15" i="2"/>
  <c r="T192" i="2" l="1"/>
  <c r="E192" i="2"/>
  <c r="T93" i="2"/>
  <c r="E93" i="2"/>
  <c r="F25" i="1" l="1"/>
  <c r="E240" i="2" l="1"/>
  <c r="F51" i="1" l="1"/>
  <c r="F15" i="1"/>
  <c r="F77" i="1"/>
  <c r="T44" i="2" l="1"/>
  <c r="E44" i="2"/>
  <c r="T124" i="2"/>
  <c r="E124" i="2"/>
  <c r="T71" i="2" l="1"/>
  <c r="E71" i="2"/>
  <c r="T11" i="2" l="1"/>
  <c r="E11" i="2"/>
  <c r="E237" i="2" l="1"/>
  <c r="F7" i="1" l="1"/>
  <c r="T151" i="2" l="1"/>
  <c r="E151" i="2"/>
  <c r="F8" i="1" l="1"/>
  <c r="F9" i="1"/>
  <c r="F11" i="1"/>
  <c r="F12" i="1"/>
  <c r="F13" i="1"/>
  <c r="F17" i="1"/>
  <c r="F16" i="1"/>
  <c r="F14" i="1"/>
  <c r="F19" i="1"/>
  <c r="F20" i="1"/>
  <c r="F22" i="1"/>
  <c r="F23" i="1"/>
  <c r="F26" i="1"/>
  <c r="F27" i="1"/>
  <c r="F28" i="1"/>
  <c r="F30" i="1"/>
  <c r="F31" i="1"/>
  <c r="F32" i="1"/>
  <c r="F33" i="1"/>
  <c r="F29" i="1"/>
  <c r="F34" i="1"/>
  <c r="F36" i="1"/>
  <c r="F37" i="1"/>
  <c r="F38" i="1"/>
  <c r="F39" i="1"/>
  <c r="F40" i="1"/>
  <c r="F41" i="1"/>
  <c r="F42" i="1"/>
  <c r="F45" i="1"/>
  <c r="F47" i="1"/>
  <c r="F48" i="1"/>
  <c r="F49" i="1"/>
  <c r="F50" i="1"/>
  <c r="F52" i="1"/>
  <c r="F57" i="1"/>
  <c r="F58" i="1"/>
  <c r="F60" i="1"/>
  <c r="F61" i="1"/>
  <c r="F62" i="1"/>
  <c r="F64" i="1"/>
  <c r="F63" i="1"/>
  <c r="F66" i="1"/>
  <c r="F67" i="1"/>
  <c r="F68" i="1"/>
  <c r="F73" i="1"/>
  <c r="F75" i="1"/>
  <c r="F74" i="1"/>
  <c r="F76" i="1"/>
  <c r="F79" i="1"/>
  <c r="F80" i="1"/>
  <c r="F81" i="1"/>
  <c r="T329" i="2" l="1"/>
  <c r="E329" i="2"/>
  <c r="D61" i="2" l="1"/>
  <c r="T61" i="2" s="1"/>
  <c r="E61" i="2" l="1"/>
  <c r="T157" i="2"/>
  <c r="E157" i="2"/>
  <c r="T155" i="2"/>
  <c r="E155" i="2"/>
  <c r="T35" i="2" l="1"/>
  <c r="E35" i="2"/>
  <c r="T271" i="2" l="1"/>
  <c r="E271" i="2"/>
  <c r="T149" i="2" l="1"/>
  <c r="E149" i="2"/>
  <c r="T246" i="2" l="1"/>
  <c r="E246" i="2"/>
  <c r="E229" i="2" l="1"/>
  <c r="E22" i="2" l="1"/>
  <c r="E321" i="2" l="1"/>
  <c r="T183" i="2" l="1"/>
  <c r="E183" i="2"/>
  <c r="T101" i="2" l="1"/>
  <c r="E101" i="2"/>
  <c r="T132" i="2"/>
  <c r="E132" i="2"/>
  <c r="T60" i="2"/>
  <c r="E60" i="2"/>
  <c r="E236" i="2" l="1"/>
  <c r="T164" i="2" l="1"/>
  <c r="E164" i="2"/>
  <c r="T179" i="2" l="1"/>
  <c r="E179" i="2"/>
  <c r="T88" i="2"/>
  <c r="E88" i="2"/>
  <c r="T333" i="2" l="1"/>
  <c r="E333" i="2"/>
  <c r="T165" i="2" l="1"/>
  <c r="E165" i="2"/>
  <c r="T211" i="2"/>
  <c r="E211" i="2"/>
  <c r="T98" i="2"/>
  <c r="E98" i="2"/>
  <c r="T307" i="2"/>
  <c r="E307" i="2"/>
  <c r="T315" i="2"/>
  <c r="E315" i="2"/>
  <c r="T150" i="2"/>
  <c r="E150" i="2"/>
  <c r="T94" i="2"/>
  <c r="E94" i="2"/>
  <c r="T74" i="2"/>
  <c r="E74" i="2"/>
  <c r="T275" i="2"/>
  <c r="E275" i="2"/>
  <c r="T147" i="2"/>
  <c r="E147" i="2"/>
  <c r="T111" i="2"/>
  <c r="E111" i="2"/>
  <c r="T325" i="2"/>
  <c r="E325" i="2"/>
  <c r="T187" i="2"/>
  <c r="E187" i="2"/>
  <c r="T113" i="2"/>
  <c r="E113" i="2"/>
  <c r="T248" i="2"/>
  <c r="E248" i="2"/>
  <c r="T64" i="2"/>
  <c r="E64" i="2"/>
  <c r="T63" i="2"/>
  <c r="E63" i="2"/>
  <c r="T12" i="2"/>
  <c r="E12" i="2"/>
  <c r="T257" i="2"/>
  <c r="E257" i="2"/>
  <c r="T230" i="2"/>
  <c r="E230" i="2"/>
  <c r="T173" i="2"/>
  <c r="E173" i="2"/>
  <c r="T59" i="2"/>
  <c r="E59" i="2"/>
  <c r="T167" i="2"/>
  <c r="E167" i="2"/>
  <c r="T221" i="2"/>
  <c r="E221" i="2"/>
  <c r="T204" i="2"/>
  <c r="E204" i="2"/>
  <c r="T34" i="2"/>
  <c r="E34" i="2"/>
  <c r="T129" i="2"/>
  <c r="E129" i="2"/>
  <c r="T206" i="2"/>
  <c r="E206" i="2"/>
  <c r="T139" i="2"/>
  <c r="E139" i="2"/>
  <c r="T162" i="2"/>
  <c r="E162" i="2"/>
  <c r="T170" i="2"/>
  <c r="E170" i="2"/>
  <c r="T42" i="2"/>
  <c r="E42" i="2"/>
  <c r="T16" i="2"/>
  <c r="E16" i="2"/>
  <c r="T276" i="2"/>
  <c r="E276" i="2"/>
  <c r="T261" i="2"/>
  <c r="E261" i="2"/>
  <c r="D228" i="2"/>
  <c r="T228" i="2" s="1"/>
  <c r="T330" i="2"/>
  <c r="E330" i="2"/>
  <c r="T70" i="2"/>
  <c r="E70" i="2"/>
  <c r="T171" i="2"/>
  <c r="E171" i="2"/>
  <c r="T293" i="2"/>
  <c r="E293" i="2"/>
  <c r="T216" i="2"/>
  <c r="E216" i="2"/>
  <c r="T29" i="2"/>
  <c r="E29" i="2"/>
  <c r="T289" i="2"/>
  <c r="E289" i="2"/>
  <c r="T145" i="2"/>
  <c r="E145" i="2"/>
  <c r="T55" i="2"/>
  <c r="E55" i="2"/>
  <c r="T212" i="2"/>
  <c r="E212" i="2"/>
  <c r="T292" i="2"/>
  <c r="E292" i="2"/>
  <c r="T227" i="2"/>
  <c r="E227" i="2"/>
  <c r="D168" i="2"/>
  <c r="T168" i="2" s="1"/>
  <c r="T66" i="2"/>
  <c r="E66" i="2"/>
  <c r="D30" i="2"/>
  <c r="T30" i="2" s="1"/>
  <c r="T80" i="2"/>
  <c r="E80" i="2"/>
  <c r="T77" i="2"/>
  <c r="E77" i="2"/>
  <c r="T256" i="2"/>
  <c r="E256" i="2"/>
  <c r="T262" i="2"/>
  <c r="E262" i="2"/>
  <c r="T231" i="2"/>
  <c r="E231" i="2"/>
  <c r="T166" i="2"/>
  <c r="E166" i="2"/>
  <c r="T48" i="2"/>
  <c r="E48" i="2"/>
  <c r="T291" i="2"/>
  <c r="E291" i="2"/>
  <c r="T81" i="2"/>
  <c r="E81" i="2"/>
  <c r="T19" i="2"/>
  <c r="E19" i="2"/>
  <c r="T107" i="2"/>
  <c r="E107" i="2"/>
  <c r="T220" i="2"/>
  <c r="E220" i="2"/>
  <c r="T318" i="2"/>
  <c r="E318" i="2"/>
  <c r="T198" i="2"/>
  <c r="E198" i="2"/>
  <c r="T100" i="2"/>
  <c r="E100" i="2"/>
  <c r="T263" i="2"/>
  <c r="E263" i="2"/>
  <c r="D253" i="2"/>
  <c r="E253" i="2" s="1"/>
  <c r="T252" i="2"/>
  <c r="E252" i="2"/>
  <c r="T201" i="2"/>
  <c r="E201" i="2"/>
  <c r="T176" i="2"/>
  <c r="E176" i="2"/>
  <c r="T154" i="2"/>
  <c r="E154" i="2"/>
  <c r="T136" i="2"/>
  <c r="E136" i="2"/>
  <c r="T114" i="2"/>
  <c r="E114" i="2"/>
  <c r="T105" i="2"/>
  <c r="E105" i="2"/>
  <c r="T102" i="2"/>
  <c r="E102" i="2"/>
  <c r="T57" i="2"/>
  <c r="E57" i="2"/>
  <c r="T23" i="2"/>
  <c r="E23" i="2"/>
  <c r="T17" i="2"/>
  <c r="E17" i="2"/>
  <c r="T235" i="2"/>
  <c r="E235" i="2"/>
  <c r="T134" i="2"/>
  <c r="E134" i="2"/>
  <c r="T120" i="2"/>
  <c r="E120" i="2"/>
  <c r="T117" i="2"/>
  <c r="E117" i="2"/>
  <c r="E160" i="2"/>
  <c r="T156" i="2"/>
  <c r="E156" i="2"/>
  <c r="T244" i="2"/>
  <c r="E244" i="2"/>
  <c r="T287" i="2"/>
  <c r="E287" i="2"/>
  <c r="T20" i="2"/>
  <c r="E20" i="2"/>
  <c r="T306" i="2"/>
  <c r="E306" i="2"/>
  <c r="T308" i="2"/>
  <c r="E308" i="2"/>
  <c r="T303" i="2"/>
  <c r="E303" i="2"/>
  <c r="T294" i="2"/>
  <c r="E294" i="2"/>
  <c r="E159" i="2"/>
  <c r="T116" i="2"/>
  <c r="E116" i="2"/>
  <c r="T290" i="2"/>
  <c r="E290" i="2"/>
  <c r="T255" i="2"/>
  <c r="E255" i="2"/>
  <c r="E233" i="2"/>
  <c r="T233" i="2"/>
  <c r="E122" i="2"/>
  <c r="T128" i="2"/>
  <c r="E128" i="2"/>
  <c r="T322" i="2"/>
  <c r="E322" i="2"/>
  <c r="T286" i="2"/>
  <c r="E286" i="2"/>
  <c r="D217" i="2"/>
  <c r="T217" i="2" s="1"/>
  <c r="E158" i="2"/>
  <c r="T92" i="2"/>
  <c r="E92" i="2"/>
  <c r="T50" i="2"/>
  <c r="E50" i="2"/>
  <c r="T10" i="2"/>
  <c r="E10" i="2"/>
  <c r="T295" i="2"/>
  <c r="E295" i="2"/>
  <c r="E72" i="2"/>
  <c r="T72" i="2"/>
  <c r="T273" i="2"/>
  <c r="E273" i="2"/>
  <c r="T87" i="2"/>
  <c r="E87" i="2"/>
  <c r="T46" i="2"/>
  <c r="E46" i="2"/>
  <c r="T43" i="2"/>
  <c r="E43" i="2"/>
  <c r="T304" i="2"/>
  <c r="E304" i="2"/>
  <c r="T296" i="2"/>
  <c r="E296" i="2"/>
  <c r="T202" i="2"/>
  <c r="E202" i="2"/>
  <c r="T125" i="2"/>
  <c r="E125" i="2"/>
  <c r="T41" i="2"/>
  <c r="E41" i="2"/>
  <c r="T323" i="2"/>
  <c r="E323" i="2"/>
  <c r="T223" i="2"/>
  <c r="E223" i="2"/>
  <c r="T222" i="2"/>
  <c r="E222" i="2"/>
  <c r="T219" i="2"/>
  <c r="E219" i="2"/>
  <c r="T161" i="2"/>
  <c r="E161" i="2"/>
  <c r="T327" i="2"/>
  <c r="E327" i="2"/>
  <c r="D118" i="2"/>
  <c r="T118" i="2" s="1"/>
  <c r="T69" i="2"/>
  <c r="E69" i="2"/>
  <c r="T119" i="2"/>
  <c r="E119" i="2"/>
  <c r="T215" i="2"/>
  <c r="E215" i="2"/>
  <c r="T324" i="2"/>
  <c r="E324" i="2"/>
  <c r="T328" i="2"/>
  <c r="E328" i="2"/>
  <c r="T250" i="2"/>
  <c r="E250" i="2"/>
  <c r="T181" i="2"/>
  <c r="E181" i="2"/>
  <c r="V195" i="2"/>
  <c r="G195" i="2"/>
  <c r="E195" i="2"/>
  <c r="V258" i="2"/>
  <c r="E258" i="2"/>
  <c r="V76" i="2"/>
  <c r="E76" i="2"/>
  <c r="V274" i="2"/>
  <c r="E274" i="2"/>
  <c r="V112" i="2"/>
  <c r="E112" i="2"/>
  <c r="V53" i="2"/>
  <c r="E53" i="2"/>
  <c r="V36" i="2"/>
  <c r="E36" i="2"/>
  <c r="V28" i="2"/>
  <c r="E28" i="2"/>
  <c r="V121" i="2"/>
  <c r="E121" i="2"/>
  <c r="V84" i="2"/>
  <c r="E84" i="2"/>
  <c r="V169" i="2"/>
  <c r="E169" i="2"/>
  <c r="V133" i="2"/>
  <c r="E133" i="2"/>
  <c r="V142" i="2"/>
  <c r="E142" i="2"/>
  <c r="V174" i="2"/>
  <c r="E174" i="2"/>
  <c r="V172" i="2"/>
  <c r="E172" i="2"/>
  <c r="V314" i="2"/>
  <c r="E314" i="2"/>
  <c r="V234" i="2"/>
  <c r="E234" i="2"/>
  <c r="V138" i="2"/>
  <c r="E138" i="2"/>
  <c r="V278" i="2"/>
  <c r="E278" i="2"/>
  <c r="V302" i="2"/>
  <c r="E302" i="2"/>
  <c r="V208" i="2"/>
  <c r="E208" i="2"/>
  <c r="V245" i="2"/>
  <c r="E245" i="2"/>
  <c r="V86" i="2"/>
  <c r="E86" i="2"/>
  <c r="E47" i="2"/>
  <c r="V209" i="2"/>
  <c r="E209" i="2"/>
  <c r="V67" i="2"/>
  <c r="E67" i="2"/>
  <c r="V331" i="2"/>
  <c r="E331" i="2"/>
  <c r="E13" i="2"/>
  <c r="V13" i="2"/>
  <c r="V319" i="2"/>
  <c r="E319" i="2"/>
  <c r="V175" i="2"/>
  <c r="E175" i="2"/>
  <c r="V188" i="2"/>
  <c r="E188" i="2"/>
  <c r="V106" i="2"/>
  <c r="E106" i="2"/>
  <c r="V309" i="2"/>
  <c r="E309" i="2"/>
  <c r="V115" i="2"/>
  <c r="E115" i="2"/>
  <c r="V137" i="2"/>
  <c r="E137" i="2"/>
  <c r="E143" i="2"/>
  <c r="V110" i="2"/>
  <c r="E110" i="2"/>
  <c r="E109" i="2"/>
  <c r="V163" i="2"/>
  <c r="E163" i="2"/>
  <c r="V326" i="2"/>
  <c r="E326" i="2"/>
  <c r="E285" i="2"/>
  <c r="V254" i="2"/>
  <c r="E254" i="2"/>
  <c r="U177" i="2"/>
  <c r="E177" i="2"/>
  <c r="E214" i="2"/>
  <c r="V249" i="2"/>
  <c r="E249" i="2"/>
  <c r="V205" i="2"/>
  <c r="E205" i="2"/>
  <c r="V26" i="2"/>
  <c r="E26" i="2"/>
  <c r="V18" i="2"/>
  <c r="E18" i="2"/>
  <c r="E225" i="2"/>
  <c r="E210" i="2"/>
  <c r="E146" i="2"/>
  <c r="V283" i="2"/>
  <c r="E283" i="2"/>
  <c r="V95" i="2"/>
  <c r="E95" i="2"/>
  <c r="V191" i="2"/>
  <c r="E191" i="2"/>
  <c r="V79" i="2"/>
  <c r="E79" i="2"/>
  <c r="V127" i="2"/>
  <c r="E127" i="2"/>
  <c r="V99" i="2"/>
  <c r="E99" i="2"/>
  <c r="V298" i="2"/>
  <c r="E298" i="2"/>
  <c r="E241" i="2"/>
  <c r="V241" i="2"/>
  <c r="E37" i="2"/>
  <c r="V37" i="2"/>
  <c r="E218" i="2"/>
  <c r="V218" i="2"/>
  <c r="E32" i="2"/>
  <c r="V32" i="2"/>
  <c r="E38" i="2"/>
  <c r="V38" i="2"/>
  <c r="E311" i="2"/>
  <c r="V311" i="2"/>
  <c r="E189" i="2"/>
  <c r="V189" i="2"/>
  <c r="E238" i="2"/>
  <c r="V238" i="2"/>
  <c r="E305" i="2"/>
  <c r="V305" i="2"/>
  <c r="E259" i="2"/>
  <c r="V259" i="2"/>
  <c r="E182" i="2"/>
  <c r="V182" i="2"/>
  <c r="E277" i="2"/>
  <c r="V277" i="2"/>
  <c r="E68" i="2"/>
  <c r="V68" i="2"/>
  <c r="E83" i="2"/>
  <c r="V83" i="2"/>
  <c r="E279" i="2"/>
  <c r="V279" i="2"/>
  <c r="E280" i="2"/>
  <c r="V280" i="2"/>
  <c r="E312" i="2"/>
  <c r="V312" i="2"/>
  <c r="E299" i="2"/>
  <c r="V299" i="2"/>
  <c r="E185" i="2"/>
  <c r="V185" i="2"/>
  <c r="E186" i="2"/>
  <c r="V186" i="2"/>
  <c r="E194" i="2"/>
  <c r="V194" i="2"/>
  <c r="E152" i="2"/>
  <c r="V152" i="2"/>
  <c r="E141" i="2"/>
  <c r="V141" i="2"/>
  <c r="E140" i="2"/>
  <c r="V140" i="2"/>
  <c r="E65" i="2"/>
  <c r="V65" i="2"/>
  <c r="E104" i="2"/>
  <c r="V104" i="2"/>
  <c r="E267" i="2"/>
  <c r="V267" i="2"/>
  <c r="E200" i="2"/>
  <c r="V200" i="2"/>
  <c r="E62" i="2"/>
  <c r="V62" i="2"/>
  <c r="E85" i="2"/>
  <c r="V85" i="2"/>
  <c r="E180" i="2"/>
  <c r="V180" i="2"/>
  <c r="E96" i="2"/>
  <c r="V96" i="2"/>
  <c r="E49" i="2"/>
  <c r="V49" i="2"/>
  <c r="E203" i="2"/>
  <c r="V203" i="2"/>
  <c r="E332" i="2"/>
  <c r="V332" i="2"/>
  <c r="E242" i="2"/>
  <c r="V242" i="2"/>
  <c r="E207" i="2"/>
  <c r="V207" i="2"/>
  <c r="E123" i="2"/>
  <c r="V123" i="2"/>
  <c r="E90" i="2"/>
  <c r="V90" i="2"/>
  <c r="E144" i="2"/>
  <c r="U144" i="2"/>
  <c r="E265" i="2"/>
  <c r="U265" i="2"/>
  <c r="E316" i="2"/>
  <c r="U316" i="2"/>
  <c r="E190" i="2"/>
  <c r="U190" i="2"/>
  <c r="E27" i="2"/>
  <c r="U27" i="2"/>
  <c r="E58" i="2"/>
  <c r="U58" i="2"/>
  <c r="E301" i="2"/>
  <c r="U301" i="2"/>
  <c r="E54" i="2"/>
  <c r="U54" i="2"/>
  <c r="E310" i="2"/>
  <c r="U310" i="2"/>
  <c r="E247" i="2"/>
  <c r="E317" i="2"/>
  <c r="E130" i="2"/>
  <c r="T130" i="2"/>
  <c r="E199" i="2"/>
  <c r="T199" i="2"/>
  <c r="E196" i="2"/>
  <c r="T196" i="2"/>
  <c r="E78" i="2"/>
  <c r="E251" i="2"/>
  <c r="E126" i="2"/>
  <c r="E184" i="2"/>
  <c r="T184" i="2"/>
  <c r="E108" i="2"/>
  <c r="E313" i="2"/>
  <c r="T313" i="2"/>
  <c r="E40" i="2"/>
  <c r="U40" i="2"/>
  <c r="E31" i="2"/>
  <c r="T31" i="2"/>
  <c r="E14" i="2"/>
  <c r="T14" i="2"/>
  <c r="E300" i="2"/>
  <c r="T300" i="2"/>
  <c r="E39" i="2"/>
  <c r="E272" i="2"/>
  <c r="T272" i="2"/>
  <c r="E91" i="2"/>
  <c r="T91" i="2"/>
  <c r="E148" i="2"/>
  <c r="T148" i="2"/>
  <c r="E103" i="2"/>
  <c r="T103" i="2"/>
  <c r="E243" i="2"/>
  <c r="E213" i="2"/>
  <c r="E153" i="2"/>
  <c r="E197" i="2"/>
  <c r="E51" i="2"/>
  <c r="E135" i="2"/>
  <c r="E260" i="2"/>
  <c r="T260" i="2"/>
  <c r="E82" i="2"/>
  <c r="T82" i="2"/>
  <c r="E232" i="2"/>
  <c r="T232" i="2"/>
  <c r="E89" i="2"/>
  <c r="T89" i="2"/>
  <c r="E56" i="2"/>
  <c r="T56" i="2"/>
  <c r="E228" i="2"/>
  <c r="E30" i="2" l="1"/>
  <c r="T253" i="2"/>
  <c r="E118" i="2"/>
  <c r="E168" i="2"/>
  <c r="E217" i="2"/>
</calcChain>
</file>

<file path=xl/sharedStrings.xml><?xml version="1.0" encoding="utf-8"?>
<sst xmlns="http://schemas.openxmlformats.org/spreadsheetml/2006/main" count="5006" uniqueCount="2525">
  <si>
    <t xml:space="preserve">В учебном пособии показаны роль инженерного дела, история становления и суть инженерного образования, изложена история зарождения литейного дела на территории Беларуси и других стран, развития технологии плавки цветных металлов, чугуна и стали, а также плавильного оборудования от примитивных печей­домниц до современных плавильных установок. Содержит сведения об основных литейных материалах: литейных сплавах, формовочных материалах и смесях и их классификацию. Приведены современные литейные и металлургические технологии, изложены проблемы и направления развития современного литейного производства.
Предназначено для студентов высших учебных заведений по специальностям «Машины и технология литейного производства», «Металлургическое производство и материалообработка», «Порошковая металлургия, композиционные материалы, покрытия».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</si>
  <si>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«Строительство тепловых и атомных станций», «Производство строительных изделий и конструкций», «Промышленное и гражданское строительство», «Автомобильные дороги», «Мосты, транспортные тоннели и метрополитены», «Водохозяйственное строительство», «Теплогазоснабжение, вентиляция и охрана воздушного бассейна», «Водоснабжение, водоотведение и охрана водных ресурсов», «Экспертиза и управление недвижимостью»</t>
  </si>
  <si>
    <t xml:space="preserve">В учебном пособии рассмотрены такие вопросы, как клиническая топографическая анатомия конечностей крупного рогатого скота, биохимические, биофизические свойства копытцевого рога, диагностика хромот, этиопатогенетические основы ортопедических болезней, болезни пальцев и копытец, технологии функциональной и профилактической обработки и расчистки копытец, укрепление копытцевого рога и схемы лечения.
Для студентов учреждений высшего образования и учащихся колледжей, преподавателей высших и средних учебных заведений, практикующих врачей и фельдшеров ветеринарной медицины, зооинженеров, специалистов животноводства, руководителей всех рангов АПК районного, областного и республиканского значения. </t>
  </si>
  <si>
    <t>619:617.3:636.2(075.8)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</si>
  <si>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экспертиза», «Ветеринарная фармация»</t>
  </si>
  <si>
    <t>Допущено Министерством образования Республики Беларусь в качестве учебного пособия для студентов учреждений высшего образования  по техническим специальностям</t>
  </si>
  <si>
    <t>Физика атома (РБ)</t>
  </si>
  <si>
    <t>Н. Т. Квасов, Ю. И. Савилова, М. Ф. Саникович</t>
  </si>
  <si>
    <t>В пособии рассмотрены вопросы обеспечения промышленной безопасности, которая является одним из элементов общей системы безопасности, изложены материалы в рамках действующего законодательства в области промышленной безопасности, раскрываются теоретические аспекты промышленной безопасности, ее проблемы и основные направления по их решению, содержится новый материал по вопросам государственного управления в области промышленной безопасности в Республике Беларусь.
Предназначено как для подготовки специалистов в области предупреждения и ликвидации чрезвычайных ситуаций, так и для студентов технических вузов, слушателей систем производственного обучения.</t>
  </si>
  <si>
    <t>628.5</t>
  </si>
  <si>
    <t>978-985-6847-25-0</t>
  </si>
  <si>
    <t>Пособие для педагогов</t>
  </si>
  <si>
    <t>Охрана труда. Лабораторный практикум (РБ)</t>
  </si>
  <si>
    <t>978-985-6993-29-2</t>
  </si>
  <si>
    <t xml:space="preserve">331.45 </t>
  </si>
  <si>
    <t>Утверждено Министерством образования Республики Беларусь в качестве учебника для студентов по специальности «Зоотехния» учреждений, обеспечивающих получение высшего образования</t>
  </si>
  <si>
    <t>978-985-7060-22-1</t>
  </si>
  <si>
    <t>В учебное пособие включены сведения о современных методах оценки различных факторов окружающей среды, нормативные документы. Изложенный материал систематизирован по основным разделам учебной программы и теоретического курса, построен в виде заданий с последующим изложением методик выполнения, наиболее распространенных и доступных в ветеринарной практике.
Описаны методы контроля микроклимата помещений для животных, способы исследования доброкачественности физических и химических показателей кормов, воды, почвы как факторов,  влияющих на здоровье и продуктивность. 
Предназначено для студентов факультета ветеринарной медицины и зооинженерного факультета, преподавателей и лаборантов высших учебных и средних специальных заведений. Может быть использовано врачами ветеринарной медицины и зооинженерами.</t>
  </si>
  <si>
    <t>Мішчанчук М.І., Шаулоуская М.Ф.</t>
  </si>
  <si>
    <t>Рассматриваются различные аспекты, касающиеся проектирования баз данных: изучение предметной области, инфологическое моделирование, создание концептуальной модели базы данных и др. 
Пособие предназначено для студентов специальностей: «Программное обеспечение информационных  технологий», «Прикладная математика»,  «Экономическая кибернетика»  и  «Информационные системы и технологии (в экономике»).</t>
  </si>
  <si>
    <t>А.С. Чечеткин</t>
  </si>
  <si>
    <t>Бухгалтерский учет денежных средств и финансовых вложений (РБ)</t>
  </si>
  <si>
    <t>Учебно-методическое пособие</t>
  </si>
  <si>
    <t>Бухгалтерский учет и аудит в АПК (РБ)</t>
  </si>
  <si>
    <t>Л.И. Стешиц</t>
  </si>
  <si>
    <t>Учебник</t>
  </si>
  <si>
    <t>Кормопроизводство с основами ботаники : учебник / А. А. Шелюто [и др.] ; под ред. А. А. Шелюто РБ</t>
  </si>
  <si>
    <t>978-985-7060-18-4</t>
  </si>
  <si>
    <t>Экономико-математические методы и модели. Практикум: учеб. пособие для студентов высших сельскохозяйственных учебных заведений по экономическим специальностям / В. И. Колеснёв РБ</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</si>
  <si>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экспертиза», «Ветеринарная фармация», «Зоотехния»</t>
  </si>
  <si>
    <t>Зоогигиена с основами ветеринарии. Практикум : учеб. пособие / В. А. Медведский, Л. Л. Жук РБ</t>
  </si>
  <si>
    <t>978-985-6993-96-4</t>
  </si>
  <si>
    <t>Зоогигиена с основами ветеринарии. Практикум (РБ)</t>
  </si>
  <si>
    <t>В. А. Медведский, Л. Л. Жук</t>
  </si>
  <si>
    <t>Охрана труда. Практикум: учеб. пособие для студентов высших сельскохозяйственных учебных заведений / В. Е. Кругленя [и др.]; под ред. В. Е. Круглени. РБ</t>
  </si>
  <si>
    <t>Теория эффективности сельского хозяйства : учеб. пособие / С. А. Константинов РБ</t>
  </si>
  <si>
    <t>Теория эффективности сельского хозяйства (РБ)</t>
  </si>
  <si>
    <t>С. А. Константинов</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</si>
  <si>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 по специальности «Экономика и управление на предприятии»</t>
  </si>
  <si>
    <t>338.43(075.8)</t>
  </si>
  <si>
    <t>Допущено Министерством образования Республики Беларусь в качестве учебного пособия для студентов специальности «Бухгалтерский учет, анализ и аудит» учреждений, обеспечивающих получение высшего образования</t>
  </si>
  <si>
    <t>59(075.8)</t>
  </si>
  <si>
    <t>Техническая эксплуатация автомобилей. Курсовое и дипломное проектирование : учеб. пособие / Н. А. Коваленко [и др.]  РБ</t>
  </si>
  <si>
    <t>Техническая эксплуатация автомобилей. Курсовое и дипломное проектирование (РБ)</t>
  </si>
  <si>
    <t>985-6648-71-8</t>
  </si>
  <si>
    <t>Ветеринарная токсикология : учеб. пособие / Н. Г. Толкач, В. В. Петров, М. П. Кучинский ; под. ред. Н. Г. Толкача РБ</t>
  </si>
  <si>
    <t>978-985-7060-64-1</t>
  </si>
  <si>
    <t>Ветеринарная токсикология (РБ)</t>
  </si>
  <si>
    <t>Н. Г. Толкач, В. В. Петров, М. П. Кучинский, под. ред. Н. Г. Толкача</t>
  </si>
  <si>
    <t>Эпизоотология и инфекционные болезни. Практикум : учеб. пособие / В. В. Максимович РБ</t>
  </si>
  <si>
    <t>978-985-7133-36-9</t>
  </si>
  <si>
    <t>Эпизоотология и инфекционные болезни. Практикум (РБ)</t>
  </si>
  <si>
    <t>В. В. Максимович</t>
  </si>
  <si>
    <t>В учебном пособии рассмотрены вопросы общей и частной эпизоотологии: порядок приема и осмотра животных с инфекционной патологией, способы изготовления, хранения, транспортировки и применения биопрепаратов, методы диагностики инфекционных болезней, правила взятия и пересылки био- и патологического материала для лабораторных исследований и др.
Предназначено для студентов учреждений высшего образования по специальностям «Ветеринарная медицина», «Ветеринарная санитария и экспертиза», «Ветеринарная фармация». Может быть полезно магистрантам, преподавателям, учащимся средних специальных учебных заведений.</t>
  </si>
  <si>
    <t>619:616–08(075.8)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</si>
  <si>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экспертиза», «Ветеринарная фармация» </t>
  </si>
  <si>
    <t xml:space="preserve">Значительная часть учебного пособия содержит материал по общей географии, соответствующий программам поступления на географические и естественные факультеты вузов. Большинство задач повышенной сложности (относится к 4–5-му уровням сложности) и требует хорошей теоретической подготовки, отдельные из них использовались на олимпиадах. 
Пособие прошло успешную апробацию на факультативных занятиях по географии с учениками Первомайского района г. Минска на базе ГУО «Средняя общеобразовательная школа № 184 г. Минска».
Адресовано ученикам старших классов средних школ и подготовительных отделений вузов, абитуриентам и студентам младших курсов, может использоваться учителями на уроках географии, факультативных и внешкольных занятиях по географии, а также при подготовке к географическим олимпиадам. </t>
  </si>
  <si>
    <t>978-985-6993-32-2</t>
  </si>
  <si>
    <t>В учебном пособии изложены правовые и организационные вопросы охраны труда, производственной санитарии, техники безопасности и пожарной безопасности, требования охраны труда к устройству и содержанию промышленных предприятий и цехов, а также вопросы безопасности технологических процессов и производственного оборудования, обеспечения санитарно­гигиенических условий при работе с ПЭВМ.
Предназначено для студентов учреждений высшего образования по машиностроительным специальностям. Может быть использовано студентами других учреждений высшего и среднего образования по техническим и нетехническим специальностям, специалистами промышленных предприятий, а также руководителями, работниками служб охраны труда предприятий и организаций различных отраслей экономики.</t>
  </si>
  <si>
    <t>621:658.345.8(075.8)</t>
  </si>
  <si>
    <t>Допущено Министерством образования Республики Беларусь в качестве учебного пособия для студентов высших учебных заведений по специальностям "Бухгалтерский учет, анализ и аудит", "Коммерческая деятельность", "Экономика и управление на предприятии"</t>
  </si>
  <si>
    <t>Государственная система предупреждения и ликвидации чрезвычайных ситуаций (РБ)</t>
  </si>
  <si>
    <t xml:space="preserve">А . П. Еремин , А. Д. Булва </t>
  </si>
  <si>
    <t>Допущено Министерством образования Республики Беларусь в качестве учебного пособия для студентов высших учебных заведений по юридическим специальностям</t>
  </si>
  <si>
    <t>347.77</t>
  </si>
  <si>
    <t>Допущено Министерством образования Республики Беларусь в качестве учебного пособия для студентов специальности «Государственное управление и экономика» учреждений, обеспечивающих получение высшего образования</t>
  </si>
  <si>
    <t>Утверждено Министерством образования Республики Беларусь в качестве учебника для студентов учреждений высшего сельскохозяйственного образования по экономическим специальностям</t>
  </si>
  <si>
    <t>Допущено Министерством образования Республики Беларусь в качестве учебного пособия для курсантов и слушателей учреждений высшего образования по специальностям «Промышленная безопасность», «Предупреждение и ликвидация чрезвычайных ситуаций», 
«Безопасность людей, объектов и территорий в чрезвычайных ситуациях»</t>
  </si>
  <si>
    <t>Примерные задания для проведения тематического, промежуточного и итогового контроля по русскому языку в 5 классе Степанова Л.Ф. РБ</t>
  </si>
  <si>
    <t>Примерные задания для проведения тематического, промежуточного и итогового контроля по русскому языку в 6 классе Степанова Л.Ф. РБ</t>
  </si>
  <si>
    <t>985-6648-59-9</t>
  </si>
  <si>
    <t>985-6648-64-5</t>
  </si>
  <si>
    <t>Примерные задания для проведения тематического, промежуточного и итогового контроля по русскому языку в 6 классе (РБ)</t>
  </si>
  <si>
    <t>Степанова Л.Ф.</t>
  </si>
  <si>
    <t xml:space="preserve">2-е изд. </t>
  </si>
  <si>
    <t>А. С. Чечеткин, Е. Н. Клипперт</t>
  </si>
  <si>
    <t>3-е изд., перераб.</t>
  </si>
  <si>
    <t xml:space="preserve">В учебном пособии рассмотрены теоретические и правовые основы обеспечения безопасности и организации охраны труда в органах и подразделениях по чрезвычайным ситуациям Республики Беларусь. 
Предназначено для подготовки курсантов и слушателей специальности 1-94 01 01 «Предупреждение и ликвидация чрезвычайных ситуаций». Может быть полезно руководителям органов и подразделений по чрезвычайным ситуациям при организации и проведении занятий в системе профессиональной подготовки. </t>
  </si>
  <si>
    <t>Содержание и организация методической работы с учителями-предметниками в учреждениях образования (учебно-методическое пособие) Шестакова Ю.Н. РБ</t>
  </si>
  <si>
    <t>Охрана труда в машиностроении (РБ)</t>
  </si>
  <si>
    <t>А. М. Лазаренков, Б. М. Данилко</t>
  </si>
  <si>
    <t>Немецкий язык / Deutsche: учебное пособие для студентов высших сельскохозяйственных учебных заведений / Н. И. Веренич РБ</t>
  </si>
  <si>
    <t>Предлагается авторская методика проверки усвоения знаний в начальной школе по математике и русскому языку. Содержание зачетных работ охватывает весь учебный материал отдельно по каждой четверти согласно учебной программе по математике и русскому языку и календарно-тематическому планированию.
Подробные рекомендации по организации и проведению зачетных работ по-могут учителю эффективно использовать их в учебном процессе.
Методика апробировалась в начальных классах гимназии № 51 г. Гомеля в 1999-2010 гг.</t>
  </si>
  <si>
    <t>978-985-7060-29-0</t>
  </si>
  <si>
    <t>Допущено Министерством образования Республики Беларусь в качестве учебного пособия для студентов учреждений высшего образования по сельскохозяйственным специальностям</t>
  </si>
  <si>
    <t>Сборник задач и упражнений по химии (РБ)</t>
  </si>
  <si>
    <t>А. Р. Цыганов, О. В. Поддубная</t>
  </si>
  <si>
    <t>В учебном пособии рассмотрены назначение, устройство, рабочий процесс и технологические регулировки базовых моделей сельскохозяйственных машин для растениеводства, выпускаемых в Республике Беларусь.
Материал пособия соответствует содержанию основных лабораторно-практических занятий и учебных практик по курсу «Сельскохозяйственные машины».
Учебное пособие предназначено для студентов учреждений высшего и среднего образования по агрономическим специальностям. Может быть использовано слушателями ФПК и специалистами сельскохозяйственного профиля.</t>
  </si>
  <si>
    <t>631.3(076.58)</t>
  </si>
  <si>
    <t>Литература для дошкольных учреждений</t>
  </si>
  <si>
    <t>657.22:631</t>
  </si>
  <si>
    <t>978-985-6782-74-2</t>
  </si>
  <si>
    <t>Экономика и право</t>
  </si>
  <si>
    <t>Гуманитарные и технические науки</t>
  </si>
  <si>
    <t>978-985-6782-81-0</t>
  </si>
  <si>
    <t>005.6</t>
  </si>
  <si>
    <t>978-985-6782-84-1</t>
  </si>
  <si>
    <t>330.101</t>
  </si>
  <si>
    <t>978-985-6847-08-3</t>
  </si>
  <si>
    <t>Кадастр земель зарубежных стран: учеб. пособие для студентов учреждений, обеспечивающих получение высшего образования по специальности «Земельный кадастр» / Е. А. Нестеровский.  РБ</t>
  </si>
  <si>
    <t>978-985-6847-21-2</t>
  </si>
  <si>
    <t>Е. А. Нестеровский</t>
  </si>
  <si>
    <t>Селекция и семеноводство сельскохозяйственных культур: учебник для студентов высших сельскохозяйственных учебных заведений по агрономическим специальностям / Г. И. Таранухо РБ</t>
  </si>
  <si>
    <t>И. М. Бабук [и др.]; под ред. И. М. Бабука</t>
  </si>
  <si>
    <t>579(075.8)</t>
  </si>
  <si>
    <t>Технология хранения, переработки и стандартизация продукции растениеводства : учеб. пособие /Г. А. Жолик [и др.]; под ред. Г. А. Жолика РБ</t>
  </si>
  <si>
    <t>978-985-7060-71-9</t>
  </si>
  <si>
    <t>Технология хранения, переработки и стандартизация продукции растениеводства (РБ)</t>
  </si>
  <si>
    <t xml:space="preserve">Допущено Министерством образования Республики Беларусь в качестве учебного пособия для студентов филологических специальностей учреждений, обеспечивающих получение высшего образования </t>
  </si>
  <si>
    <t>Микробиология : учебник для студентов учреждений высшего образования по специальности «Товароведение и экспертиза товаров», «Коммерческая деятельность» / И. Ю. Ухарцева [и др.]. РБ</t>
  </si>
  <si>
    <t>Управление персоналом (РБ)</t>
  </si>
  <si>
    <t>Э. И. Горнаков, Е. Н. Костюкевич, Е. В. Метельская; под общ. ред. Э. И. Горнакова</t>
  </si>
  <si>
    <t>2-е изд., доп. и перераб.</t>
  </si>
  <si>
    <t>Экономика организаций АПК (РБ)</t>
  </si>
  <si>
    <t>М.К. Жудро</t>
  </si>
  <si>
    <t>Экономика предприятия (РБ)</t>
  </si>
  <si>
    <t xml:space="preserve">И. М. Бабук </t>
  </si>
  <si>
    <t>Экономика предприятия. Практикум (РБ)</t>
  </si>
  <si>
    <t>И. М. Бабук, С. Н. Матвеева, Н. В. Комина</t>
  </si>
  <si>
    <t>Экономика региона (РБ)</t>
  </si>
  <si>
    <t>Данное пособие включает хрестоматийные произведения, которые рекомендованы для работы с детьми дошкольного возраста государственной (базисной) программой «Пралеска» и другими программами, используемыми в дошкольных учреждениях Республики Беларусь.
Состоит из четырех частей: первая часть включает произведения для детей до трех лет; вторая часть — произведения для детей трех–пяти лет; третья часть — произведения для детей пяти-шести лет; четвертая часть — произведения малых фольклорных форм (загадки, пословицы, поговорки, скороговорки, чистоговорки, считалки, колыбельные песни и др.).
Пособие может быть использовано профессиональными сотрудниками дошкольных учреждений, учителями начальных классов, гувернерами, родителями, дедушками и бабушками для организации различных видов деятельности с детьми.</t>
  </si>
  <si>
    <t>Рекомендовано учреждением  «Научно-методический центр учебной книги и средств обучения» Министерства образования Республики Беларусь</t>
  </si>
  <si>
    <t>В учебном пособии рассмотрены основы комплектования машинно-тракторных агрегатов, операционные технологии и организация механизированных работ при возделывании сельскохозяйственных культур, вопросы планирования и организации работы машинно-тракторного парка.
Для учащихся средних специальных учебных заведений. Может быть полезно студентам сельскохозяйственных вузов.</t>
  </si>
  <si>
    <t>631.31(075.32)</t>
  </si>
  <si>
    <t>Клапанные пороки сердца: от диагноза к лечению (РБ)</t>
  </si>
  <si>
    <t>Паразитология и инвазионные болезни животных. Практикум (РБ)</t>
  </si>
  <si>
    <t>А. И. Ятусевич [и др.]</t>
  </si>
  <si>
    <t>Молочное дело (РБ)</t>
  </si>
  <si>
    <t>М. М. Карпеня, В. И.  Шляхтунов, В. Н. Подрез</t>
  </si>
  <si>
    <t>Организация производства (РБ)</t>
  </si>
  <si>
    <t>Уводзіны у літаратуразнауства (хрэстаматыя) Мішчанчук М.І., Шаулоуская М.Ф. РБ</t>
  </si>
  <si>
    <t>985-6648-62-9</t>
  </si>
  <si>
    <t>Уводзіны у літаратуразнауства (хрэстаматыя) (РБ)</t>
  </si>
  <si>
    <t>631.371</t>
  </si>
  <si>
    <t>985-6648-45-9</t>
  </si>
  <si>
    <t>978-985-6782-66-7</t>
  </si>
  <si>
    <t>978-985-6782-78-0</t>
  </si>
  <si>
    <t>985-6648-25-4</t>
  </si>
  <si>
    <t>Данное издание содержит Особенную часть Налогового кодекса, которая является продолжением Общей части, устанавливающей общие принципы налогообложения, состав участников налоговых правоотношений, виды налогов, сборов (пошлин) и порядок их введения, обязанности плательщиков и налоговых органов, общие подходы к определению налогового обязательства, его исполнения и проведения налогового контроля. 
Особенная часть определяет порядок исчисления и уплаты всех налогов, сборов (пошлин) и специальных режимов налогообложения, применяемых в Республике Беларусь. Особенной частью определяются состав плательщиков, объектов налогообложения, налоговой базы, перечни налоговых льгот, а также порядок исчисления налогов и сроки их уплаты. В приложениях к Особенной части определены размеры налоговых ставок, которые позволяют создать для плательщиков более прозрачные и предсказуемые условия деятельности.
Издание предназначено для руководителей и специалистов предприятий, организаций, учреждений, индивидуальных предпринимателей и иных лиц, интересующихся налоговым законодательством.</t>
  </si>
  <si>
    <t>Основы идеологии белорусского государства: Инновационные технологии подготовки в вопросах и ответах / В. И. Чуешов, И. И. Таркан РБ</t>
  </si>
  <si>
    <t>978-985-6847-37-3</t>
  </si>
  <si>
    <t>Технологические основы растениеводства. Практикум : учеб. пособие / И. П. Козловская [и др.]; под ред. И. П. Козловской РБ</t>
  </si>
  <si>
    <t>978-985-7133-15-4</t>
  </si>
  <si>
    <t xml:space="preserve">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 по техническим специальностям </t>
  </si>
  <si>
    <t>В учебном пособии представлены практические работы по основным агрономическим дисциплинам: почвоведению, агрохимии, земледелию и растениеводству. Особое внимание уделено применению систем обработки почвы, классификации и характеристике сорных растений и мерам борьбы с ними, морфологическим признакам и биологическим особенностям основных сельскохозяйственных культур. 
Адресовано студентам учреждений высшего образования по технологическим специальностям. Может быть полезно специалистам аграрного профиля, слушателям институтов повышения квалификации.</t>
  </si>
  <si>
    <t>60х90/16.</t>
  </si>
  <si>
    <t>Утверждено Министерством образования Республики Беларусь в качестве учебника для студентов высших учебных заведений 
по агрономическим специальностям</t>
  </si>
  <si>
    <t>В практикуме рассмотрены многообразие животного мира и его классификация, морфологический и систематический обзор. Таксономические типы животных выстроены в порядке относительного усложнения их организации, а также показана связь особенностей строения животных с образом жизни, раскрыты возможные причины появления или утраты тех или иных морфологических особенностей. Во всех главах приводится хозяйственное значение каждого типа животных.
Учебное пособие предназначено для студентов высших учебных заведений, обучающихся по специальностям «Ветеринарная медицина», «Ветеринарная санитария и экспертиза», «Ветеринарная фармация» и «Зоотехния», а также преподавателей.</t>
  </si>
  <si>
    <t>Основы безопасности промышленных объектов (РБ)</t>
  </si>
  <si>
    <t>Э. Р. Бариев [и др.]</t>
  </si>
  <si>
    <t>Радиационная медицина (РБ)</t>
  </si>
  <si>
    <t>А. Н. Стожаров [и др.]</t>
  </si>
  <si>
    <t>Страхование на транспорте. Практикум: учеб. пособие для студентов высших учебных заведений / А. Я. Андреев и [др.]. РБ</t>
  </si>
  <si>
    <t>978-985-7133-26-0</t>
  </si>
  <si>
    <t>Учебное пособие содержит материалы, необходимые для изучения курса “Экономика и управление инновациями”. Предметом изучения дисциплины являются организационно-экономические условия развития и управления инновационной деятельностью, вопросы обоснования инновационных проектов, оценки их эффективности и др.
Предназначено для студентов учреждений высшего образования по специальности “Экономика и управление на предприятии”, магистрантов, аспирантов и практических работников в сфере инноваций.</t>
  </si>
  <si>
    <t>[005.591.6 + 338:001895](075.8)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</si>
  <si>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«Экономика и управление на предприятии»</t>
  </si>
  <si>
    <t>Допущено Министерством образования Республики Беларусь в качестве учебного пособия для студентов энергетических специальностей учреждений, обеспечивающих получение высшего образования</t>
  </si>
  <si>
    <t>Аналитическая геометрия и линейная алгебра: учебно-методическое пособие для студентов технологических специальностей / В. Е. Хартовский РБ</t>
  </si>
  <si>
    <t>978-985-6921-17-2</t>
  </si>
  <si>
    <t>Аналитическая геометрия и линейная алгебра (РБ)</t>
  </si>
  <si>
    <t>В. Е. Хартовский</t>
  </si>
  <si>
    <t>Зак.</t>
  </si>
  <si>
    <t>978-985-6993-27-8</t>
  </si>
  <si>
    <t>Геоморфология (РБ)</t>
  </si>
  <si>
    <t>О. Ф. Якушко, Ю. Н. Емельянов, Д. Л. Иванов</t>
  </si>
  <si>
    <t>631.371(075.8)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</si>
  <si>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«Экономика и организация производства»</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</si>
  <si>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экспертиза»</t>
  </si>
  <si>
    <t>978-985-6993-46-9</t>
  </si>
  <si>
    <t>619:616.99</t>
  </si>
  <si>
    <t>Электроснабжение сельскохозяйственного производства (РБ)</t>
  </si>
  <si>
    <t>В учебном пособии даны основные вопросы теории эффективности аграрного сектора экономики. Представлен новый подход к оценке эффективности функционирования аграрного комплекса в условиях перехода к рыночной экономике. Определены критерии эффективности экономики в целом и производства для сельскохозяйственной организации, а также основные показатели технической, технико-экономической и экономической эффективности на уровне сельскохозяйственного предприятия. Принципиально новым является подход при рассмотрении сущностных факторов эффективности. В качестве таковых выделяются природный фактор, разделение и кооперация труда, размеры производства, научно-технический прогресс, обмен, организация, личностный (человеческий) фактор, государство.
Адресовано студентам, обучающимся по экономическим специальностям, научным работникам, экономистам-аграрникам, а также тем, кто интересуется проблемами эффективности экономики.</t>
  </si>
  <si>
    <t>Вирусология. Практикум : учеб. пособие / Р. Б. Корочкин [и др.]; под ред. Р. Б. Корочкина РБ</t>
  </si>
  <si>
    <t>978-985-7060-13-9</t>
  </si>
  <si>
    <t>Вирусология. Практикум (РБ)</t>
  </si>
  <si>
    <t xml:space="preserve"> Р. Б. Корочкин [и др.]</t>
  </si>
  <si>
    <t>578(075.8)</t>
  </si>
  <si>
    <t>Клиническая диагностика болезней животных. Практикум : учеб. пособие для студентов высш. учеб. заведений по специальности «Ветеринарная медицина» / А. П. Курдеко [и др.] ; под ред. А. П. Курдеко, С. С. Абрамова. РБ</t>
  </si>
  <si>
    <t>Раскрываются генезис и природа идеологии вообще, а также белорусского государства, ее функции, методология изучения, тенденции глобализации и антиглобализации идеологического процесса в современном мире. Рассматриваются исторические основы идеологии белорусской государственности, а также политико-правовые, социально-экономические, социально-экологические и мировоззренческие основы идеологии белорусского государства. Специально рассмотрены различные виды идеологической деятельности — пропаганда, информирование, агитация.
Предназначено для студентов высших и средних учебных заведений, магистрантов, аспирантов, преподавателей социально-гуманитарных дисциплин и работников идеологической вертикали.</t>
  </si>
  <si>
    <t>Рэкамендавана ўстановай «Навукова-метадычны цэнтр вучэбнай кнігі і сродкаў навучання» Міністэрства адукацыі Рэспублікі Беларусь</t>
  </si>
  <si>
    <t>978-985-6921-07-3</t>
  </si>
  <si>
    <t>Конкурентоспособность продовольственных товаров (РБ)</t>
  </si>
  <si>
    <t>Левко А. И.</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</si>
  <si>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«Землеустройство»</t>
  </si>
  <si>
    <t>631.6(076.5)(075.8)</t>
  </si>
  <si>
    <t>Физика атома : учеб. пособие / Н. Т. Квасов, Ю. И. Савилова, М. Ф. Саникович РБ</t>
  </si>
  <si>
    <t>978-985-7060-58-0</t>
  </si>
  <si>
    <t>Вислобокова-Эмская, Н. С</t>
  </si>
  <si>
    <t>Пособие для учителей</t>
  </si>
  <si>
    <r>
      <t xml:space="preserve">Клиническая диагностика болезней животных: учеб. пособие / А. П. Курдеко [и др.]; под ред. А. П. Курдеко, С. С. Абрамова </t>
    </r>
    <r>
      <rPr>
        <sz val="9"/>
        <rFont val="Times New Roman CYR"/>
        <family val="1"/>
        <charset val="204"/>
      </rPr>
      <t>РБ</t>
    </r>
  </si>
  <si>
    <t>Настоящее издание включает Указы Президента Республики Беларусь от 25.08.2006 г. № 530 “О страховой деятельности” и № 531 “Об установлении размеров страховых тарифов, страховых взносов, лимитов ответственности по отдельным видам обязательного страхования”, а также постановление Министерства финансов Республики Беларусь от 06.09.2006 г. № 109 “О мерах по реализации Указа Президента Республики Беларусь от 25 августа 2006 г. № 530 “О страховой деятельности”.
Предназначено для организаций, осуществляющих страховую деятельность на территории Республики Беларусь.</t>
  </si>
  <si>
    <t>Г. И. Янукович</t>
  </si>
  <si>
    <t>631.17:621.311(075.32)</t>
  </si>
  <si>
    <t xml:space="preserve">Изложены основы организации производства в сельскохозяйственных предприятиях в современных условиях хозяйствования, вопросы использования ресурсного потенциала сельскохозяйственных предприятий, организации труда и производства в растениеводстве, кормопроизводстве и животноводстве, а также в перерабатывающих и обслуживающих подразделениях. Уделено внимание организации ремонта и технического обслуживания сельскохозяйственной техники и оборудования, транспортного обслуживания и материально-технического обеспечения основного производства. Рассмотрены конечные результаты производства и анализ производственной деятельности.
Для учреждений образования, обеспечивающих получение высшего образования аграрного профиля. Может быть использовано аспирантами и магистрантами, научными сотрудниками, слушателями курсов повышения квалификации и переподготовки кадров, руководящими работниками и специалистами сельскохозяйственных предприятий, учащимися средних специальных учебных заведений. </t>
  </si>
  <si>
    <t>631.15(075.8)</t>
  </si>
  <si>
    <t>978-985-6993-95-7</t>
  </si>
  <si>
    <t>Организация производства на сельскохозяйственных предприятиях (РБ)</t>
  </si>
  <si>
    <t>И. П. Бусел, П. И. Малихтарович, И. Н. Фурс, Н. С. Яковчик</t>
  </si>
  <si>
    <t>Приведены задачи, связанные с оценкой свойств, технологией и применением основных строительных материалов, а также примеры их решения с учетом специфики мелиоративного, водохозяйственного и сельского строительства. Отдельные задачи предназначены для закрепления навыков статиcтической обработки результатов экспериментов по определению качества материалов. Основное внимание уделено задачам по выбору исходных материалов для приготовления гидротехнического бетона, определению составов бетона различных видов и оценке их физико-механических свойств. Представлены необходимые справочные данные и нормативные материалы по состоянию на 1 января 2005 г.
Предназначено для студентов, обучающихся по специальностям «Мелиорация и водное хозяйство», «Сельское строительство и обустройство территорий», а также может быть использовано инженерно-техническими работниками.</t>
  </si>
  <si>
    <t>691(1-21)</t>
  </si>
  <si>
    <t>Допущено Министерством образования Республики Беларусь в качестве учебного пособия для студентов специальностей «Сельское 
строительство и обустройство территорий» и «Мелиорация и водное хозяйство» учреждений, обеспечивающих получение высшего образования</t>
  </si>
  <si>
    <t>В учебном пособии на основе стандартов ЕСКД изложены правила построения и оформления чертежей. Уделено внимание таким вопросам, как применение геометрических построений; правила выполнения рабочих чертежей изделий; выполнение эскизов реальных деталей, сборочных чертежей; деталирование чертежа общего вида; построение чертежей соединений деталей машин; механических передач; чертежей¬схем.
Даются основные сведения об электронных документах и требования к их выполнению; о графической программе КОМПАС¬ГРАФИК. Приводятся примеры выполнения графических работ по темам курса.
Предназначено для студентов инженерно­технических специальностей высших учебных заведений. Может быть использовано учащимися средних учебных заведений и работниками промышленных предприятий.</t>
  </si>
  <si>
    <t>744 (075.3)</t>
  </si>
  <si>
    <t xml:space="preserve">В пособие включены основные темы курса «Механика». Оно содержит краткие тео-ретические сведения и вопросы для самоподготовки, а также примеры типовых задач. В пособие включено около 250 задач, из которых свыше 40 снабжено решениями. 
Пособие предназначено для студентов учреждений высшего образования по физиче-ским специальностям. Оно может быть полезным и для студентов технических специаль-ностей, а также для преподавателей при подготовке к практическим занятиям.
</t>
  </si>
  <si>
    <t>Английский язык / English: учеб. пособие для студентов высших учебных заведений по специальностям «Ветеринарная медицина», «Зоотехния» / А. И. Картунова [и др.]. РБ</t>
  </si>
  <si>
    <t>978-985-6921-76-9</t>
  </si>
  <si>
    <t>Допущено Министреством образования Республики Беларусь в качестве учебного пособия для студентов высших учебных заведений 
по специальностям  «Ветеринарная медицина», «Ветеринарная санитария и экспертиза», «Ветеринарная фармация»</t>
  </si>
  <si>
    <t>978-985-6993-39-1</t>
  </si>
  <si>
    <t>Охрана труда в энергетической отрасли: учебник : 2-е изд., доп и перераб. / А. М. Лазаренков, Л. П. Филянович, В. П. Бубнов РБ</t>
  </si>
  <si>
    <t>Охрана труда в энергетической отрасли (РБ)</t>
  </si>
  <si>
    <t>Излагаются концептуальные подходы к формированию институциональных и ор-ганизационно-экономических механизмов инвестирования инновационных проектов. Разработаны модели для обоснования оптимальных направлений инновационной дея-тельности на предприятии.
Предназначено для студентов, аспирантов и менеджеров, изучающих экономику и организацию производства.</t>
  </si>
  <si>
    <t>978-985-6993-24-7</t>
  </si>
  <si>
    <t>001.895</t>
  </si>
  <si>
    <t>Охрана труда в строительстве : учеб. пособие для студентов учреждений высш. образования / Г. В. Земляков, А. М. Лазаренков, Л. П. Филянович РБ</t>
  </si>
  <si>
    <t>978-985-6993-67-4</t>
  </si>
  <si>
    <t>А. В. Соляник, В. В. Соляник, А. А. Соляник;</t>
  </si>
  <si>
    <t>Представленное учебное пособие создавалось на основе многолетней преподавательской работы автора в университетах и учреждениях повышения квалификации в конце ХХ – начале XXI столетия. Оно содержит ма-териалы вводного уровня по экономической тории и экономической политике, раскрывающие основные зако-номерности функционирования экономики,  системы экономических отношений, микроэкономики, макроэко-номики и мировой экономики.
Предназначено для студентов и преподавателей высших учебных заведений, колледжей и слушателей кур-сов повышения квалификации и переподготовки.</t>
  </si>
  <si>
    <t xml:space="preserve">978-985-6993-13-1     </t>
  </si>
  <si>
    <t xml:space="preserve">005.95 </t>
  </si>
  <si>
    <t>2-е изд., перераб. и доп.</t>
  </si>
  <si>
    <t>Э. А. Лутохина [и др.]</t>
  </si>
  <si>
    <t>Менеджмент качества (РБ)</t>
  </si>
  <si>
    <t>Е. М. Карпенко, С. Ю. Комков</t>
  </si>
  <si>
    <t>Микроэкономика (РБ)</t>
  </si>
  <si>
    <t>С. А. Константинов [и др.]; под ред. С. А. Константинова, В. А. Воробьева, Л. В. Пакуш,  А. М. Филипцова</t>
  </si>
  <si>
    <t>В. И. Колеснёв</t>
  </si>
  <si>
    <t>Практический курс английского языка. Чрезвычайные ситуации / Practical English. Emergencies: учеб. пособие для курсантов, студентов и слушателей учреждений высшего образования по специальности «Предупреждение и ликвидация чрезвычайных ситуаций» / Т.Г. Ковалева [и др.];  РБ</t>
  </si>
  <si>
    <t>Практический курс английского языка. Чрезвычайные ситуации / Practical English. Emergencies (РБ)</t>
  </si>
  <si>
    <t>Т.Г. Ковалева [и др.]</t>
  </si>
  <si>
    <t>В учебном пособии рассмотрены вопросы технологического проектирования автотранспортных предприятий различных типов, конструкторской части, охраны труда и окружающей среды, энерго­ и ресурсосбережения, экономической эффективности.
Представленные иллюстративный материал, нормативнотехническая документация и расчеты позволяют учащимся самостоятельно разрабатывать разделы курсового и дипломного проектов.
Предназначено для учащихся учреждений среднего специального образования. Может использоваться преподавателями специальных дисциплин, студентами высших учебных заведений, а также практическими работниками инженерно­технической службы предприятий автомобильного транспорта.</t>
  </si>
  <si>
    <t>378.147.85</t>
  </si>
  <si>
    <t>978-985-6993-34-6</t>
  </si>
  <si>
    <t>978-985-6847-23-6</t>
  </si>
  <si>
    <t>332.62</t>
  </si>
  <si>
    <t>978-985-6847-27-4</t>
  </si>
  <si>
    <t>336.74</t>
  </si>
  <si>
    <t>978-985-6847-31-1</t>
  </si>
  <si>
    <t>615.825</t>
  </si>
  <si>
    <t>978-985-6847-30-4</t>
  </si>
  <si>
    <t>577.1</t>
  </si>
  <si>
    <t>978-985-6847-40-3</t>
  </si>
  <si>
    <t>37.032</t>
  </si>
  <si>
    <t>978-985-6847-39-7</t>
  </si>
  <si>
    <t>978-985-6847-54-0</t>
  </si>
  <si>
    <t>Ландшафтоведение : учеб. пособие / Г. И. Марцинкевич, И. И. Счастная РБ</t>
  </si>
  <si>
    <t>978-985-7060-75-7</t>
  </si>
  <si>
    <t>Ландшафтоведение (РБ)</t>
  </si>
  <si>
    <t>Г. И. Марцинкевич, И. И. Счастная</t>
  </si>
  <si>
    <t>Проектирование баз данных: учеб. пособие для студентов высш. учеб. заведений по специальностям «Программное обеспечение информационных технологий», «Экономическая кибернетика», «Прикладная математика», «Информационные системы и технологии (в экономике)»/ Л.В. Рудикова РБ</t>
  </si>
  <si>
    <t>Утверждено Министерством образования Республики Беларусь в качестве учебника для студентов высших сельскохозяйственных учебных заведений по специальности «Зоотехния»</t>
  </si>
  <si>
    <t>978-985-6921-75-2</t>
  </si>
  <si>
    <t>Кормление и содержание собак, кошек, зоопарковых животных и птиц: учеб. пособие для студентов учреждений высшего образования по специальности «Ветеринарная медицина» / В. А. Медведский, Д. Т. Соболев, Н. В. Мазоло; под ред. доктора сельскохозяйственных наук, профессора В. А. Медведского РБ</t>
  </si>
  <si>
    <t>978-985-7060-69-6</t>
  </si>
  <si>
    <t>Кормление и содержание собак, кошек, зоопарковых животных и птиц (РБ)</t>
  </si>
  <si>
    <t>Методика обучения физике в средней школе (РБ)</t>
  </si>
  <si>
    <t>Д.И. Кульбицкий</t>
  </si>
  <si>
    <t>Допущено Министерством образования Республики Беларусь в качестве учебного пособия для студентов высших учебных заведений по специальности «Зоотехния»</t>
  </si>
  <si>
    <t xml:space="preserve">М. А. Макарук [и др.] </t>
  </si>
  <si>
    <t>657.01(075.8)</t>
  </si>
  <si>
    <t>978-985-6847-29-8</t>
  </si>
  <si>
    <t>978-985-6847-69-4</t>
  </si>
  <si>
    <t>Хроническая сердечная недостаточность: от диагноза к лечению (РБ)</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</si>
  <si>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«Зоотехния»</t>
  </si>
  <si>
    <t xml:space="preserve">Допущено Министерством образования Республики Беларусь в качестве учебного пособия для курсантов и студентов учреждений высшего образования по техническим специальностям </t>
  </si>
  <si>
    <t>620.9</t>
  </si>
  <si>
    <t>978-985-6993-38-4</t>
  </si>
  <si>
    <t>Свиноводство. Практикум : учеб. пособие / А. В. Соляник, В. В. Соляник, А. А. Соляник; под ред. докт. сельскохозяйственных наук А.В. Соляника РБ</t>
  </si>
  <si>
    <t>978-985-7060-63-4</t>
  </si>
  <si>
    <t>Свиноводство. Практикум (РБ)</t>
  </si>
  <si>
    <t>В учебнике изложена краткая история развития экологии, основные среды жизни, экология популяций, сообществ и экосистем, биоценозы. Представлено учение В. И. Вернадского о биосфере, антропогенном воздействии на биосферу. Приведены современные подходы к охране земельных, водных, растительных и атмосферных ресурсов. Отдельно рассмотрены вопросы экологической безопасности животного мира, проблемы, возникшие в связи с катастрофой на Чернобыльской АЭС, экологическая обстановка на крупных животноводческих комплексах. Особое внимание уделено экологической безопасности при производстве продуктов животноводства и экологическому законодательству.
Предназначен для студентов сельскохозяйственных вузов. Будет полезен для зооветспециалистов и руководителей сельхозпредприятий.</t>
  </si>
  <si>
    <t>631.95(075.8)</t>
  </si>
  <si>
    <t>В учебном пособии рассмотрены назначение, устройство, рабочий процесс и технологические регулировки базовых моделей сельскохозяйственных машин для растениеводства, выпускаемых в Республике Беларусь.
Данное пособие написано в соответствии с учебными программами курсов «Сельскохозяйственные машины» и «Механизация технологических процессов в земледелии» для агрономических специальностей вузов сельскохозяйственного профиля.
Материал пособия соответствует содержанию основных лабораторно­практических занятий и учебных практик по курсу «Сельскохозяйственные машины».
Учебное пособие предназначено для студентов агрономических специальностей высших и средних учреждений образования Республики Беларусь. Может быть использовано слушателями ФПК и специалистами сельскохозяйственного профиля.</t>
  </si>
  <si>
    <t xml:space="preserve">631.3 </t>
  </si>
  <si>
    <t>Сборник нормативных правовых актов, регламентирующих деятельность с драгоценными металлами и драгоценными камнями в Республике Беларусь / сост. К.В. Высоцкий, А.В. Кащей; под общ. ред. И. И. Заяша РБ</t>
  </si>
  <si>
    <t>2-е изд., доп. и испр</t>
  </si>
  <si>
    <t>978-985-7060-74-0</t>
  </si>
  <si>
    <t>Сельскохозяйственные машины. Практикум (РБ)</t>
  </si>
  <si>
    <t xml:space="preserve">Э. В. Заяц [и др.] ; под ред. Э. В. Зайца </t>
  </si>
  <si>
    <t>В. В. Романенко, З. В. Романенко</t>
  </si>
  <si>
    <t>Пособие для врачей</t>
  </si>
  <si>
    <t>Физика в стоматологии : учеб. пособие для студентов учреждений высшего образования по специальности «Стоматология» / А.А. Иванов, Н.И. Инсарова, Н.А. Никоненко, Т.И. Суслина РБ</t>
  </si>
  <si>
    <t>978-985-6993-84-1</t>
  </si>
  <si>
    <t>Физика в стоматологии (РБ)</t>
  </si>
  <si>
    <t>А.А. Иванов, Н.И. Инсарова, Н.А. Никоненко, Т.И. Суслина</t>
  </si>
  <si>
    <t>Начертательная геометрия :  учеб. пособие / А. Ф. Кокошко, С. А. Матюх РБ</t>
  </si>
  <si>
    <t>978-985-7060-25-2</t>
  </si>
  <si>
    <t>Начертательная геометрия (РБ)</t>
  </si>
  <si>
    <t>В учебном пособии раскрыты понятия, методы экспериментального определения расчета некоторых показателей пожароопасности. Приведены примеры этих расчетов и экспериментальные методы их определения, задания для самостоятельной работы и творческие вопросы, для ответов на которые необходимо воспользоваться дополнительной литературой.
Предназначено для слушателей по специальности 1-94 01 71 «Предупреждение и ликвидация ЧС», а также курсантам и студентам, изучающим вопросы пожарной безопасности веществ и материалов. Может быть полезно практическим работникам и преподавателям смежных дисциплин.</t>
  </si>
  <si>
    <t>978-985-6993-91-9</t>
  </si>
  <si>
    <t>Пожароопасность веществ и материалов. Практикум (РБ)</t>
  </si>
  <si>
    <t>О. Г. Горовых</t>
  </si>
  <si>
    <t>614.84(075.8)</t>
  </si>
  <si>
    <t>В учебном пособии впервые в Республике Беларусь системно изложены основные аспекты стратегического маркетинга: предмет и история его развития; школы стратегий; стратегическое маркетинговое планирование; стратегии сегментирования рынка и позиционирования на нем товара; конкурентные и др.  Широко используются данные  маркетинговой деятельности белорусских предприятий, в частности, ПО «Минский тракторный завод», ЗАО «Пинскдрев», ОАО «Белорусские обои», РУП «Гомельский химический завод» и др.
Предназначено для студентов и аспирантов вузов, изучающих маркетинг, преподавателей и тех, кто интересуется разработкой моделей стратегического поведения компаний и маркетинговыми стратегиями.</t>
  </si>
  <si>
    <t>В учебном пособии приведены методики определения  веществ в биоматериале по  основным  темам  и разделам биохимии, даны краткие пояснения по каждой теме и перечень контрольных вопросов для самопроверки знаний.
Предназначено для  студентов зооинженерного  факультета  сельскохозяйственных вузов. Может быть использовано как руководство при выполнении студентами индивидуальной научно-исследовательской работы, курсовых и дипломных работ, а также специалистами зоотехнического профиля.</t>
  </si>
  <si>
    <t>раздел</t>
  </si>
  <si>
    <t xml:space="preserve">Допущено Министерством образования Республики Беларусь в качестве учебного пособия для учащихся учреждений образования, реализующих образовательные программы среднего специального образования по специальностям «Автоматизированные электроприводы», «Городской электрический транспорт», «Монтаж и эксплуатация электрооборудования» </t>
  </si>
  <si>
    <t>Учебник содержит методологическую базу статистики. Изложение основных классических методов общей теории сочетается с новыми положениями современной статистики. Книга отличается от традиционных учебников последовательным подходом к логическому размещению тем и формированию их содержания, изложенному по принципу нарастания сложности. Многочисленные примеры преимущественно из сферы агропромышленного комплекса Республики Беларусь помогут лучшему усвоению сложных вопросов. В конце каждой темы приведены контрольные вопросы для самопроверки знаний.
Предназначен для студентов, изучающих теорию статистики на экономических факультетах сельскохозяйственных вузов, а также для преподавателей и учащихся средних специальных учебных заведений.</t>
  </si>
  <si>
    <t>Статистика. Общая теория (РБ)</t>
  </si>
  <si>
    <t>Б. М. Шундалов</t>
  </si>
  <si>
    <t>978-985-6993-92-6</t>
  </si>
  <si>
    <t>311(075.8)</t>
  </si>
  <si>
    <t>Рекомендовано учебно-методическим объединением высших учебных заведений Республики Беларусь по естественнонаучному образованию в качестве учебно-методического пособия для студентов технологических специальностей</t>
  </si>
  <si>
    <t xml:space="preserve">В пособии рассмотрены основные теоретические положения в общей и ветеринарной экологии, экологические аспекты во всех клинических дисциплинах, изучаемых студентами. Особое внимание уделено экологическим вопросам в лечении животных, производстве и применении ветеринарных препаратов, определении качества животноводческой продукции.
Предназначено для студентов, обучающихся по специальностям «Ветеринарная медицина», «Ветеринарная фармация» и «Ветеринарная санитария и экспертиза», а также будет полезным для научных работников и специалистов агропромышленного комплекса. </t>
  </si>
  <si>
    <t>Практикум по организации и экономике ветеринарного дела: учебное пособие для студентов учреждений, обеспечивающих получение высшего образования по специальности «Ветеринарная медицина» / В. В. Максимович [и др.]. РБ</t>
  </si>
  <si>
    <t>Год</t>
  </si>
  <si>
    <t>В сборнике собраны песни, тематика которых — любовь к родной природе, ее красоте в разные времена года, а также ко всему что нас окружает. Представлен широкий спектр образов, мелодии песен выразительны, просты и понятны.
Сборник окажет помощь в работе музыкальным руководителям детских садов, учителям пения младших классов начальной школы, родителям.</t>
  </si>
  <si>
    <t>Книжка-раскраска содержит иллюстрации и стихи Елены Николаевны Пряхиной. Стихи переведены на английский язык. Основная тема — любовь, уважение и бережное отношение к природе. Живые обитатели природы представлены сказочными героями, волшебными существами, живущими вокруг нас — людей и очень похожими на нас. Читая с детьми стихи и разукрашивая картинки, можно развивать их память и творчество, умение мыслить и фантазировать.
Окажет помощь в работе педагогам дошкольных учреждений старших групп и младших школьников, будет интересной и полезной для детей и их родителей.</t>
  </si>
  <si>
    <t>В стране цветов и фей. Книжка-раскраска для занятий с детьми / Е.Н. Пряхина РБ</t>
  </si>
  <si>
    <t>978-985-6993-08-7</t>
  </si>
  <si>
    <t>373.2.025</t>
  </si>
  <si>
    <t>Сельскохозяйственная экология: учебник / В. А. Медведский, Т. В. Медведская РБ</t>
  </si>
  <si>
    <t xml:space="preserve">Освещаются основные вопросы учебной программы по ремонту электрических машин, содержатся краткие сведения по электротехническим материалам, используемым при ремонте, технологии ремонта и расчетам. 
Книга предназначена для студентов высших учебных заведений, учащихся колледжей, слушателей системы профессионально-технического образования, может быть полезной для инженеров, занимающихся ремонтом и эксплуатацией электрооборудования, в качестве справочного пособия для высококвалифицированных рабочих. </t>
  </si>
  <si>
    <t>Статистика агропромышленного комплекса: учебное пособие для студентов высших сельскохозяйственных учебных заведений по экономическим специальностям / Б. М. Шундалов РБ</t>
  </si>
  <si>
    <t>978-985-6847-78-6</t>
  </si>
  <si>
    <t>311:338</t>
  </si>
  <si>
    <t>Мониторинг качества эстетического воспитания школьников / Котикова О.П. РБ</t>
  </si>
  <si>
    <t>985-6782-16-3</t>
  </si>
  <si>
    <t>Мониторинг качества эстетического воспитания школьников (РБ)</t>
  </si>
  <si>
    <t>Котикова О.П.</t>
  </si>
  <si>
    <t>Макроэкономика: учеб. пособие для студентов заочной и дистанционной форм обучения учреждений, обеспечивающих получение высшего образования по экономическим специальностям: 2-е изд., исправленное /  Т. С. Алексеенко [и др.]; под ред. Л. П. Зеньковой РБ</t>
  </si>
  <si>
    <t>978-985-6921-39-4</t>
  </si>
  <si>
    <t>Правила дорожного движения : учебник  / В.Ф. Бершадский, Н.И. Дудко, В.И. Дудко. РБ</t>
  </si>
  <si>
    <t>В пособии кратко изложены основы квантовой механики, теория многоэлектронных атомов, физика атомного ядра и ядерных реакторов. 
Предназначено для студентов учреждений высшего образования по техническим специальностям. Может быть использовано также магистрантами и аспирантами соответствующих специальностей и преподавателями физики вузов.</t>
  </si>
  <si>
    <t>539.18(075.8)</t>
  </si>
  <si>
    <t>Допущено Министерством образования Республики Беларусь в качестве учебного пособия для студентов высших сельскохозяйственных 
учебных заведений по специальностям "Ветеринарная медицина", "Ветеринарная фармация", "Ветеринарная санитария и экспертиза"</t>
  </si>
  <si>
    <t>Производственная эксплуатация машинно­тракторного парка (РБ)</t>
  </si>
  <si>
    <t>Изложены современные сведения по этиологии, патоморфологии и патофизиологии врожденных и приобретенных пороков сердца, приведены их классификации, алгоритмы клинической и функциональной диагностики, тактика и стратегия ведения, лечения и реабилитации пациентов с этими заболеваниями. Отдельными разделами представлены алгоритмы диагностики и рациональной фармакотерапии хронической сердечной недостаточности, пороки сердца и беременность.
Предназначено для кардиологов, терапевтов, ревматологов, педиатров, кардиохирургов, специалис-тов по функциональным методам исследования, клинических ординаторов, студентов старших курсов медицинских вузов.</t>
  </si>
  <si>
    <t>616.126-007-08(075.8)</t>
  </si>
  <si>
    <t>978-985-6921-69-1</t>
  </si>
  <si>
    <t>519.86</t>
  </si>
  <si>
    <t>В пособии изложены способы расчета электрических нагрузок, электрических сетей сельскохозяйственного назначения, токов короткого замыкания и методы выбора подстанционного электрооборудования. Содержится необходимый справочный материал.
Для студентов электротехнических специальностей вузов и учащихся колледжей сельскохозяйственного профиля. Может быть полезно инженерно­техническим работникам.</t>
  </si>
  <si>
    <t xml:space="preserve">Учебное пособие состоит из двух разделов: 1. «Алгоритмы и примеры решения задач» и 2. «Задачи для самостоятельного решения». В нем приведены основные правила образования проекций геометрических форм – точки, прямой линии, проекций плоскости, поверхности. Рассмотрены основные подходы к решению конструктивных задач. Приведены правила и примеры построения стандартных видов, аксонометрии геометрических форм и деталей.
Для студентов учреждений высшего образования инженерно-технических специальностей. </t>
  </si>
  <si>
    <t>514.18(075.8)</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</si>
  <si>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t>
  </si>
  <si>
    <t>Утверждено Министерством образования Республики Беларусь в качестве учебника для студентов
учреждений высшего образования по специальности «Экономика и управление на предприятии»</t>
  </si>
  <si>
    <t>3-е изд., доп. и перераб</t>
  </si>
  <si>
    <t>978-985-7060-61-0</t>
  </si>
  <si>
    <t>История педагогики: учеб. пособие для студентов высших учебных заведений по педагогическим специальностям / А. П. Орлова, Н. К. Зинькова, В. В. Тетерина; под общ. ред. А. П. Орловой РБ</t>
  </si>
  <si>
    <t>История педагогики: учеб. пособие для студентов высших учебных заведений по педагогическим специальностям: 2-е изд. / А. П. Орлова, Н. К. Зинькова, В. В. Тетерина; под общ. ред. А. П. Орловой РБ</t>
  </si>
  <si>
    <t>Порядок создания индивидуальным предпринимателем частного унитарного предприятия : нормативные документы РБ</t>
  </si>
  <si>
    <t>978-985-6847-33-5</t>
  </si>
  <si>
    <t>Управление интеллектуальной собственностью (РБ)</t>
  </si>
  <si>
    <t>В. И. Кудашов</t>
  </si>
  <si>
    <t xml:space="preserve">Актуальность учебного пособия определяется необходимостью изучения современных правил и механизмов охраны прав интеллектуальной собственности. В пособии освещены все основные вопросы международного частного права в области интеллектуальной собственности.
Предназначено для специальности 124 01 01 «Международное право» и составлено на основе учебной программы «Международная охрана интеллектуальной собственности» факультета международных отношений БГУ. Лекционный материал дополнен учебнометодическими рекомендациями.
Учебное пособие расширяет представление о современных тенденциях в развитии средств и приемов международной охраны интеллектуальной собственности. Знания, полученные на его основе, позволят студентам, аспирантам, магистрантам, практическим и научным работникам проводить нужные исследования и осуществлять практическую деятельность в области интеллектуальной собственности. </t>
  </si>
  <si>
    <t>В учебном пособии рассматривается не только сущность того или иного физического явления, но и возможность его использования в стоматологической практике. Пособие содержит также две главы — «Элементы высшей математики» и «Необходимые понятия и законы элементарной физики», которые важны для понимания излагаемого материала. Дополнительный практический материал размещен на электронном оптическом диске.
Для студентов учреждений высшего образования по специальности «Стоматология». Может быть полезно магистрантам и аспирантам, специализирующимся в области стоматологии, а также практикующим стоматологам.</t>
  </si>
  <si>
    <t>53(075.8):616.31</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</si>
  <si>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«Стоматология»</t>
  </si>
  <si>
    <t>Машиностроительное черчение: учеб. пособие /А. Ф. Кокошко, С. А. Матюх РБ</t>
  </si>
  <si>
    <t>Основы электромагнетизма ( с электронным приложением на диске): учеб. пособие для студентов учреждений высш. образования по физ. специальностям /  И. В. Семченко РБ</t>
  </si>
  <si>
    <t>В учебнике определены предмет и задачи эпизоотологии, описаны эпизоотологические аспекты учения об инфекции и иммунитете; эпизоотический процесс; методы эпизоотологического исследования и эпизоотологический мониторинг; номенклатура, классификация и эволюция инфекционных болезней животных; профилактика и меры борьбы с инфекционными болезнями; специфические средства, методы иммунопрофилактики; лечение и дезинфекция при инфекционных болезнях. Дано описание 90 нозологических единиц инфекционных болезней животных, имеющих эпизоотическое, социальное и экономическое значение.
Предназначен для студентов факультетов ветеринарной медицины, магистрантов, аспирантов, научных работников, преподавателей, учащихся средних специальных учебных заведений соответствующего профиля и других категорий ветеринарных специалистов.</t>
  </si>
  <si>
    <t>Л.Н. Давыденко</t>
  </si>
  <si>
    <t>Утверждено Министерством образования Республики Беларусь в качестве учебника для студентов учреждений высшего образования 
по естественнонаучным, экономическим и техническим специальностям</t>
  </si>
  <si>
    <t xml:space="preserve">Допущено Министерством образования Республики Беларусь в качестве учебного пособия для курсантов, студентов и слушателей учреждений высшего образования по специальности «Предупреждение и ликвидация чрезвычайных ситуаций» </t>
  </si>
  <si>
    <t>В учебном пособии рассматриваются сущность товарной политики в условиях рынка, жизненный цикл товара, товарный знак в системе маркетинга, ассортиментная политика предприятия. Приводится определение товара и его позиционирование, маркетинговый анализ упаковки, маркировки товара, оценка конкурентоспособности товара (услуги), исследуются вопросы формирования стратегии нового товара, сервиса в системе товарной политики агропромышленного комплекса. Пособие включает практические задания, тесты и приложения.
Предназначено для студентов специальности «Маркетинг» сельскохозяйственных высших учебных заведений, а также специалистов и руководителей в области товарной политики.</t>
  </si>
  <si>
    <t>339.138</t>
  </si>
  <si>
    <t xml:space="preserve">В учебном пособии рассмотрены химический состав и свойства молока, факторы, их обусловливающие, изменения в молоке при первичной обработке и хранении. Описаны технологические процессы производства питьевого молока, кисломолочных продуктов, масла, сыра, молочных консервов и переработки вторичного молочного сырья.
Предназначено для студентов высших учебных заведений, а также учащихся учреждений среднего специального образования и специалистов зооветеринарных служб. 
</t>
  </si>
  <si>
    <t>Практикум содержит творческие и практические задания, таблицы, схемы, тесты, интеллектуальную «аэробику», кроссворды, контрольные задания, а также глоссарий. Окажет помощь студентам в самостоятельной работе по курсу «История образования и педагогической мысли». 
Для студентов, преподавателей, аспирантов, магистрантов, а также тех, кто интересуется историей образования и педагогики.</t>
  </si>
  <si>
    <t>37.01</t>
  </si>
  <si>
    <t>985-6782-19-8</t>
  </si>
  <si>
    <t>Учебное пособие представляет собой сборник задач военноприкладного и технического содержания, составленный в соответствии с действующей учебной программой по основным разделам курса физики.
Для большей части задач приведены подробные решения. Представленных соответствующие теоретические справочные данные.
В качестве приложений пособие содержит словарь военнотехнических терминов и понятий, употребляемых в разделах основной части, математическую справку, примеры, отражающие достижения физической науки и техники. 
Предназначено для курсантов и студентов учреждений высшего образования по военным и техническим специальностям.</t>
  </si>
  <si>
    <t>53(076.1)(075.8)</t>
  </si>
  <si>
    <t>978-985-6993-79-7</t>
  </si>
  <si>
    <t>658.345.8:621.38(075.8</t>
  </si>
  <si>
    <t>978-985-6921-27-1</t>
  </si>
  <si>
    <t>978-985-7060-08-5</t>
  </si>
  <si>
    <t>Учебное пособие раскрывает понятие кормопроизводства как научно обоснованной системы организационных и технологических мероприятий по производству, переработке и хранению кормов. 
Кормопроизводство как учебная дисциплина для специалистов зооинженеров состоит из трех частей: основ агрономии, полевого и лугового кормопроизводства. Она имеет тесную связь с такими дисциплинами, как кормление сельскохозяйственных животных, зоогигиена, физиология, ботаника, земледелие, агрохимия, растениеводство. Ее научной базой являются объективные законы земледелия.
Учебное пособие состоит из трех разделов, включающих в себя 18 глав. Материал подан в доступной, методичной форме. 
Предназначено для студентов высших учебных заведений, а также специалистов отрасли.</t>
  </si>
  <si>
    <t>Допущено Министерством образования Республики Беларусь в качестве учебного пособия для студентов высших сельскохозяйственных учебных заведений по экономическим специальностям</t>
  </si>
  <si>
    <t>Допущено Министерством образования Республики Беларусь в качестве учебного пособия для студентов экономических специальностей учреждений, обеспечивающих получение высшего образования</t>
  </si>
  <si>
    <t>Н. И. Акулович</t>
  </si>
  <si>
    <t>Основы идеологии белорусского государства: История и теория: учеб. пособие для студентов учреждений, обеспечивающих получение высшего образования; 2-е изд., испр. / С.Н. Князев [и др.]; под общ. ред. С.Н. Князева, В.И. Чуешова РБ</t>
  </si>
  <si>
    <t>985-6782-32-5</t>
  </si>
  <si>
    <t>Допущено Министерством образования Республики Беларусь в качестве учебного пособия для студентов учреждений высшего образования по техническим специальностям</t>
  </si>
  <si>
    <t>Допущено Министерством образования Республики Беларусь в качестве учебного пособия для студентов учреждений высшего образования по агрономическим специальностям</t>
  </si>
  <si>
    <t>В учебном пособии излагаются устройства летательных аппаратов и дается анализ их конструкций. Рассматриваются как отдельные части конструкции летательного аппарата (планер, взлетно-посадочные устройства, средства аварийного покидания, топливные и противопожарные системы), так и общие вопросы его живучести, взаимосвязь свойств и подход к выбору рациональных параметров.
В целом изложение материала имеет эксплуатационно-техническую направленность.
Предназначено для курсантов и студентов, обучающихся по специальности "Техническая эксплуатация воздушных судов и двигателей".
Может быть использовано инженерным и летным составом подразделений авиации.</t>
  </si>
  <si>
    <t>629.7.01</t>
  </si>
  <si>
    <t>В учебном пособии обобщены данные литературы и исследования авторов по возрастным особенностям иммунной реактивности и гемопоэза у птиц в постовариальный период. Приведены рекомендации по использованию эффективных средств для лечения и профилактики незаразных болезней птиц.
Предназначено для студентов вузов факультета ветеринарной медицины, слушателей ФПК и врачей ветеринарной медицины птицефабрик.</t>
  </si>
  <si>
    <t>В пособии изложены цель, задачи, содержание, педагогические условия эффективности экономического воспитания младших школьников. Дана характеристика экономической культуры учащихся данного возраста как результата воспитания. Проанализированы возрастные особенности младших школьников, их учет в развитии экономической культуры. Приведена система воспитательных занятий с детьми, а также разработан информационно­практический материал для педагогов по работе с родителями учащихся.
Предназначено для педагогов учреждений общего среднего образования. Может быть полезно студентам и преподавателям высших и средних специальных учреждений образования, специалистам институтов развития образования.</t>
  </si>
  <si>
    <t>373.3 /.5.015.31:338.43</t>
  </si>
  <si>
    <t>Рекомендовано Научно­методическим учреждением «Национальный институт образования»
Министерства образования Республики Беларусь</t>
  </si>
  <si>
    <t>330.101.542</t>
  </si>
  <si>
    <t>Макроэкономика (РБ)</t>
  </si>
  <si>
    <t>Т. С. Алексеенко [и др.]</t>
  </si>
  <si>
    <t>332.3</t>
  </si>
  <si>
    <t>Техническое обеспечение процессов в животноводстве: учебное пособие для студентов учреждений высшего образования по специальности «Техническое обеспечение процессов сельскохозяйственного производства» : 2-е изд. / Д. Ф. Кольга [и др.].  РБ</t>
  </si>
  <si>
    <t>Даецца сістэмна-канцэптуальная характарыстыка беларускай літаратуры 20–30-х гадоў ХХ ст., і творчасці многіх таленавітых пісьменнікаў і паэтаў. У цэнтры ўвагі аўтара асобныя творы Я. Коласа, М. Гарэцкага, У. Дубоўкі, Я. Пушчы, К. Чорнага і інш. У дапаможніку дадзены агляд асобных твораў С. Дарожнага, А. Дудара, Т. Кляшторнага.
Адрасуецца настаўнікам, а таксама вучням старэйшых класаў агульнаадукацыйных школ, навучэнцам ліцэяў і гімназій, слухачам падрыхтоўчых аддзяленняў, абітурыентам. Можа быць выкарыстаны студэнтамі каледжаў і універсітэтаў з прыярытэтным выкладаннем філалагічных дысцыплін.</t>
  </si>
  <si>
    <t>Социальная педагогика: Учеб. Пособие Левко А. И. РБ</t>
  </si>
  <si>
    <t>Переоценка основных средств, незавершенного строительства и неустановленного оборудования ( РБ)</t>
  </si>
  <si>
    <t>Комплекс кормоуборочный высокопроизводительный КВК800 «ПАЛЕССЕ FS 805» : пособие / А. В. Клочков [и др.] РБ</t>
  </si>
  <si>
    <t>РИПО</t>
  </si>
  <si>
    <t>В учебном пособии определены предмет и задачи эпизоотологии,  описаны эпизоотологические аспекты учений об инфекции и иммунитете; эпизоотический процесс; методы эпизоотологического исследования и эпизоотологический мониторинг; номенклатура, классификация и эволюция инфекционных болезней животных; профилактика и меры борьбы с инфекционными болезнями; специфические средства, методы иммунопрофилактики и лечение животных при инфекционных болезнях.
Предназначено для студентов факультетов ветеринарной медицины, научных работников, преподавателей, учащихся средних специальных учебных заведений соответствующего профиля и других категорий ветеринарных специалистов.</t>
  </si>
  <si>
    <t>Обеспечение охраны труда работников является одним из приоритетных направлений государственной внутренней политики Республики Беларусь. Это обусловливает важность подготовки специалистов для агропромышленного комплекса, владеющих не только современными технологиями производства животноводческой продукции, но и способных обеспечивать безопасные и здоровые условия труда на вверенных им участках работы.
Учебное пособие поможет будущим специалистам ориентироваться в современной законодательной и другой нормативнотехнической документации в области охраны труда, научиться критически оценивать условия труда подчиненных им работников, идентифицировать производственные опасности и вредности, а также разрабатывать мероприятия по их устранению.  
Для студентов учреждений высшего образования по специальностям «Зоотехния», «Ветеринарная медицина» и «Промышленное рыбоводство».</t>
  </si>
  <si>
    <t>978-985-6993-52-0</t>
  </si>
  <si>
    <t>636:658.345.8(075.8)</t>
  </si>
  <si>
    <t>Ботаника : учеб. пособие для студентов учреждений высш. образования по агроном. специальностям / С. В. Лазаревич РБ</t>
  </si>
  <si>
    <t>Охрана труда (РБ)</t>
  </si>
  <si>
    <t>Т.Ф.  Михнюк</t>
  </si>
  <si>
    <t>Страховая деятельность. Нормативные документы РБ</t>
  </si>
  <si>
    <t>Основы электромагнетизма (с электронным приложением на диске) (РБ)</t>
  </si>
  <si>
    <t>Технологии горячей обработки металлов: учеб. пособие для студентов высш. учеб. заведений по техн. специальностям: 2-е изд., перераб. и доп. / В.Р. Калиновский, В.М. Капцевич, А.Ф. Ильющенко РБ</t>
  </si>
  <si>
    <t>978-985-6921-94-3</t>
  </si>
  <si>
    <t>Рекомендовано Научно-методическим учреждением «Национальный институт образования» Министерства образования Республики Беларусь</t>
  </si>
  <si>
    <t>Эпизоотология с микробиологией : учеб. пособие / В.В. Максимович [и др.]; под ред. В. В. Максимовича РБ</t>
  </si>
  <si>
    <t>978-985-6993-64-3</t>
  </si>
  <si>
    <t>Эпизоотология с микробиологией (РБ)</t>
  </si>
  <si>
    <t>В.В. Максимович [и др.]</t>
  </si>
  <si>
    <t>Г. А. Жолик [и др.]</t>
  </si>
  <si>
    <t>В учебном пособии изложены анатомо-топографические данные, механизм и физические свойства копыта, постановка конечностей, виды деформации и их исправления. Дано описание подков, гвоздей и шипов, раскрыта суть подковывания лошади различного использования. Особое внимание уделено болезням копыт, их лечению и профилактике.
Учебное пособие предназначено для студентов учреждений высшего образования, а также для обучающихся в колледжах, преподавателей вузов факультетов ветеринарной медицины, специалистов ветеринарной медицины высшего и среднего звена, работников коневодческих хозяйств, конноспортивных школ, туристиских баз, пограничных войск и др. Может найти своих читателей в России, Казахстане и других странах СНГ.</t>
  </si>
  <si>
    <t>[619:617.3]:636.1 (075.8)</t>
  </si>
  <si>
    <t>Допущено Министерством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медицина», «Ветеринарная фармация»</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</si>
  <si>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«Электроснабжение»</t>
  </si>
  <si>
    <t>В пособии рассмотрены вопросы, связанные с организацией бухгалтерского учета, оценки кормов в соответствии с нормативными документами Республики Беларусь, а также с ПБУ 5/01 «Учет производственных запасов» Российской Федерации и международными стандартами финансовой отчетности. Изложен порядок первичного, синтетического и аналитического учета и выбытия кормов; учета затрат на производство и калькуляции себестоимости кормов, определения и списания калькуляционных разниц; контроля за сохранностью и использованием кормов, расчета естественной убыли, учета излишков и недостач, а также их отражения в бухгалтерской отчетности и учетной политике организации.
Предназначено для студентов высших учебных заведений, учащихся колледжей, слушателей системы повышения квалификации, специалистов агропромышленного комплекса.</t>
  </si>
  <si>
    <t>Утверждено Министерством образования Республики Беларусь в качестве учебника для студентов высших учебных заведений по специальностям «Лечебное дело», «Педиатрия», «Медицинская экология»</t>
  </si>
  <si>
    <t>Немецкий язык / Deutsche (РБ)</t>
  </si>
  <si>
    <t>Медицинское обеспечение оздоровительной физкультуры (РБ)</t>
  </si>
  <si>
    <t>сост. Е. А. Лосицкий, Г. А. Боник</t>
  </si>
  <si>
    <t>Методическое пособие</t>
  </si>
  <si>
    <t>Общая и ветеринарная экология (РБ)</t>
  </si>
  <si>
    <t>657.01</t>
  </si>
  <si>
    <t>П. С. Серенков, Ю. Б. Спесивцева</t>
  </si>
  <si>
    <t>Патологическая анатомия сельскохозяйственных животных. Практикум : учеб. пособие для студентов высших сельскохозяйственных учебных заведений по специальности «Ветеринарная медицина» / В. С. Прудников [и др.]; под ред. доктора ветеринарных наук, профессора В. С. Прудникова РБ</t>
  </si>
  <si>
    <t>330.1</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</si>
  <si>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специальностям «Производство продукции и организация общественнго питания», «Машины и аппараты пищевых производств», «Товароведение и экспертиза товаров», «Коммерческая деятельность», «Экономика и организация производства (пищевая промышленность)»</t>
  </si>
  <si>
    <t>Учебно-методическое пособие составлено комплексно и в равной степени охватывает все основные аспекты языка (фонетика, грамматика, лексика). Содержит 16 уроков, структура которых стереотипна: фонетические упражнения, грамматический комментарий, словарь-минимум и основной текст или диалог, лексико-грамматические упражнения. В пособии даны основы грамматики в объеме, необходимом для овладения навыками устной речи. Учебные тексты ориентированы на типичные ситуации, возникающие при общении с иностранцами. 
Учебный материал пособия составляют около 1200 подлежащих активному усвоению слов и выражений. Содержится тематический словарь-минимум по основным отраслям сельского хозяйства, список сильных глаголов.
Пособие предназначено для специалистов, готовящихся к поездке в одну из немецкоязычных стран, может быть использовано на курсах иностранных языков.</t>
  </si>
  <si>
    <t>985-6782-25-2</t>
  </si>
  <si>
    <t>658.152</t>
  </si>
  <si>
    <t>985-6782-40-4</t>
  </si>
  <si>
    <t>985-6782-49-Х</t>
  </si>
  <si>
    <t>Э. И. Веремей [и др.]</t>
  </si>
  <si>
    <t>Кормопроизводство (РБ)</t>
  </si>
  <si>
    <t>В учебнике раскрываются сущность мелиорации земель в Республике Беларусь и требования к ее проведению. Показаны особенности мелиорации в других регионах.
Рассмотрен водный режим почвы как основной объект, на который направлено воздействие сельскохозяйственных мелиораций; приведены способы расчета основных параметров осушительных систем, дано обоснование режимов орошения сельскохозяйственных культур. Изложены сведения о культуртехническом улучшении земель, объясняются вопросы борьбы с эрозией почвы, защиты окружающей среды при осуществлении различных мелиоративных мероприятий. 
Учебник предназначен для студентов высших учебных заведений и магистрантов, будет полезен аспирантам и специалистам, работающим в области мелиорации земель.</t>
  </si>
  <si>
    <t>Бухгалтерский учет производства и контроль использования кормов в сельскохозяйственных организациях (РБ)</t>
  </si>
  <si>
    <t>В практикуме систематизированы классические и изложены новейшие методы разработки по клиническим исследованиям всех систем, тканей, органов и организма животного в целом, методы фиксации животных разных видов и техника безопасности при работе с ними, определены план и методика общего и частного клинического исследования животного, а также последовательность общего клинического анализа крови и мочи, биохимического иммунного анализа крови и интерпретация их результатов с целью постановки диагноза болезни. 
Предназначен для студентов высших учебных заведений, обучающихся по специальности «Ветеринарная медицина», магистрантов, аспирантов, а также для преподавателей и учащихся колледжей.</t>
  </si>
  <si>
    <t>619:616-07</t>
  </si>
  <si>
    <t>978-985-6993-31-5</t>
  </si>
  <si>
    <t>В учебнике изложены основные принципы ведения отрасли свиноводства по ее главным жизненно важным направлениям, в частности разведение, кормление и содержание свиней, выращивание молодняка. С учетом достижений современной науки в области генетики и разведения свиней даны дополнения в раздел «Биологические основы свиноводства» на примере отечественного передового опыта и ведущих стран Запада.
Предназначен для студентов учреждений высшего образования по специальности «Зоотехния». Может быть полезен для преподавателей, руководителей и специалистов областных и районных комитетов по сельскому хозяйству и продовольствию, сельскохозяйственных предприятий.</t>
  </si>
  <si>
    <t>636.4(075.8)</t>
  </si>
  <si>
    <t>И. М. Бабук</t>
  </si>
  <si>
    <t>Государственная регистрация недвижимости: учебник для студентов высших сельскохозяйственных учебных заведений по специальности «Земельный кадастр» / Е.А. Нестеровский РБ</t>
  </si>
  <si>
    <t>978-985-6993-21-6</t>
  </si>
  <si>
    <t xml:space="preserve">Э.В. Заяц [и др.] </t>
  </si>
  <si>
    <t>355(075.8)</t>
  </si>
  <si>
    <t>Эпизоотология и инфекционные болезни (РБ)</t>
  </si>
  <si>
    <t>В. В Максимович [и др.];</t>
  </si>
  <si>
    <t>Общая физика. Сборник задач : учеб. пособие для курсантов и студентов учреждений высшего образования по техническим специальностям / Н. И. Акулович РБ</t>
  </si>
  <si>
    <t>Общая физика. Сборник задач (РБ)</t>
  </si>
  <si>
    <t>В учебном пособии изложены современные методы оценки питательности кормов, энергосберегающие способы их заготовки и рациональные приемы использования, технологии возделывания кормовых культур, рассмотрены вопросы контроля полноценности кормления животных и профилактики заболеваний. 
Предназначено для студентов, преподавателей высших сельскохозяйственных учебных заведений и специалистов сельскохозяйственных предприятий.</t>
  </si>
  <si>
    <t>978-985-6993-85-8</t>
  </si>
  <si>
    <t>Кормовая база скотоводства (РБ)</t>
  </si>
  <si>
    <t>Зенькова, Н. Н.</t>
  </si>
  <si>
    <t>636.084/.086(075.8)</t>
  </si>
  <si>
    <t>Настоящий сборник является обновленным изданием сборника, выпущенного в 2004 году. 
В сборник включены нормативные правовые акты, которые регламентируют в Республике Беларусь деятельность субъектов хозяйствования и физических лиц с драгоценными металлами и драгоценными камнями.
Собранные воедино и систематизированные нормативные правовые акты позволят более оперативно ориентироваться в вопросах порядка получения, использования, хранения и обращения драгоценных металлов и драгоценных камней, в том числе изделий из них, что в конечном итоге будет способствовать предупреждению возможных нарушений в данной сфере деятельности.
Сборник предназначен для юридических лиц и индивидуальных предпринимателей, правоохранительных и контролирующих органов республики.
Материалы сборника изложены по состоянию на 01.01.2008 г.</t>
  </si>
  <si>
    <t>Утверждено Министерством образования Республики Беларусь в качестве учебника для студентов высших сельскохозяйственных учебных заведений по экономическим специальностям</t>
  </si>
  <si>
    <t>Учебное пособие охватывает содержание всего школьного курса математики. В нем собраны основные формулы и приведен достаточно полноценный практикум (система задач с решениями). Пособие написано в соответствии с программой для поступающих в вузы и техникумы (на базе средней школы).
Рассчитано на самостоятельную работу читателя. Может быть использовано на подготовительных курсах и отделениях вузов, а также учителями в школе и учениками, повторяющими математику или обучающимися заочно.</t>
  </si>
  <si>
    <t>51(075.4)</t>
  </si>
  <si>
    <t>Агрохимия : учебник / И. Р. Вильдфлуш [и др.]; под ред. И. Р. Вильдфлуша РБ</t>
  </si>
  <si>
    <t>978-985-7060-21-4</t>
  </si>
  <si>
    <t>Агрохимия (РБ)</t>
  </si>
  <si>
    <t>И. Р. Вильдфлуш [и др.]</t>
  </si>
  <si>
    <t>Утверждено Министерством образования Республики Беларусь в качестве учебника для студентов высших учебных заведений по специальностям приборостроения, телекоммуникаций, информатики и радиоэлектроники</t>
  </si>
  <si>
    <t>Допущено Министерством образования Республики Беларуcь в качестве учебного пособия для студентов учреждений, обеспечивающих  получение высшего образования по специальности «Земельный кадастр»</t>
  </si>
  <si>
    <t>Методы менеджмента качества. Проектирование норм точности: учеб. пособие для студентов высших учебных заведений/ П. С. Серенков, Ю. Б. Спесивцева РБ</t>
  </si>
  <si>
    <t>978-985-6921-26-4</t>
  </si>
  <si>
    <t>В учебном пособии впервые в Республике Беларусь излагаются практические аспекты применения экономикоматематических методов и моделей, знание которых необходимо каждому земле­устроителю, детально анализируются многообразные постановки конкретных задач. Особое внимание уделено методике составления экономикоматематических моделей по различным видам землеустройства, а также содержательной интерпретации полученных результатов.
Предназначено для студентов и преподавателей вузов землеустроительных и агрономических специальностей. Может быть также использовано учащимися средних специальных учебных заведений, научными работниками и специалистами землеустроительных, агрономических и геодезических служб.</t>
  </si>
  <si>
    <t xml:space="preserve"> 332.365:631.1:519.86(076.58)</t>
  </si>
  <si>
    <t>В учебном пособии рассматриваются теоретико-методологические основы формирования и реализации эффективной государственной региональной политики, зарубежный опыт ее осуществления, а также состояние, проблемы и перспективы государственного управления социально-экономическим развитием регионов в Республике Беларусь.
Учебное пособие предназначено для студентов специальности «Государственное управление и экономика», а также студентов, изучающих курс «Экономика региона», для слушателей, аспирантов, специалистов-практиков и всех, кто интересуется современными проблемами регионального развития и эффективного управления экономикой регионов.</t>
  </si>
  <si>
    <t>История социальной педагогики: учебное пособие для студентов высших учебных заведений по педагогическим специальностям / А.П. Орлова, Н.Ю. Андрущенко РБ</t>
  </si>
  <si>
    <t>978-985-6993-02-5</t>
  </si>
  <si>
    <t>37.013.42</t>
  </si>
  <si>
    <t>В пособии последовательно изложены вопросы, связанные с организацией бухгалтерского учета денежных средств, финансовых вложений, в соответствии с нормативными документами Республики Беларусь, а также международными стандартами финансовой отчетности.
Рассмотрены вопросы оформления открытия и закрытия счетов в банках, классификации оценки финансовых вложений и ценных бумаг.
Для студентов экономических специальностей учреждений, обеспечивающих получение высшего образования, колледжей, слушателей курсов повышения квалификации по специальности «Бухгалтерский учет, анализ и аудит». Может быть полезно руководителям организаций, бухгалтерам, менеджерам, аудиторам, работникам ревизионных и налоговых инспекций.</t>
  </si>
  <si>
    <t>Байнев В.Ф, Пелих С.А.</t>
  </si>
  <si>
    <t>321(476)</t>
  </si>
  <si>
    <t>В учебном пособии рассматриваются теоретические основы идеологии белорусского государства и методологии ее преподавания.
Предназначено для студентов высших учебных заведений и других категорий читателей, интересующихся проблемами идеологии. Может быть использовано в школе повышения квалификации специалистов системы государственного управления.</t>
  </si>
  <si>
    <t>Религиоведение: учебник / В.В. Старостенко РБ</t>
  </si>
  <si>
    <t>978-985-6847-55-7</t>
  </si>
  <si>
    <t>2(075.8)</t>
  </si>
  <si>
    <t>Биохимия. Практикум: учеб. пособие / А.Р. Цыганов, И.В. Сучкова, И.В. Ковалева РБ</t>
  </si>
  <si>
    <t>Кормление сельскохозяйственных животных: учеб. пособие / Н. А. Яцко [и др.]; под ред. Н. А. Яцко. РБ</t>
  </si>
  <si>
    <t>Допущено Министерством образования Республики Беларусь в качестве учебного пособия для учащихся учреждений образования, реализующих образовательные программы среднего специального образования по специальностям «Ветеринарная медицина», «Зоотехния»</t>
  </si>
  <si>
    <t>Кормление сельскохозяйственных животных (РБ)</t>
  </si>
  <si>
    <t>Н. А. Яцко [и др.]</t>
  </si>
  <si>
    <t>978-985-6993-71-1</t>
  </si>
  <si>
    <t>Бухгалтерский управленческий учет в сельскохозяйственных организациях: учеб. пособие для студентов высшего сельскохозяйственного образования: 2-е изд., перераб. и исправ./ А. С. Чечеткин, Л. Н. Корнеева, З. Н. Кулько РБ</t>
  </si>
  <si>
    <t>978-985-7060-45-0</t>
  </si>
  <si>
    <t>Допущено Министерством образования Республики Беларусь в качестве учебного пособия для студентов высших учебных заведений по специальностям «Ветеринарная медицина», «Зоотехния»</t>
  </si>
  <si>
    <t>Практикум является составной частью учебно-методического комплекса по курсу «История экономических наук». Он подготовлен в соответствии с требованиями Государственного образовательного стандарта образования Республики Беларусь, в основном соответствующего требованиям международных стандартов по направлению «Экономика». Содержит полный курс истории экономических учений в форме структурно-логических схем и таблиц.
Для студентов и преподавателей экономических специальностей вузов, а также всех, кто интересуется вопросами экономической истории.</t>
  </si>
  <si>
    <t>В учебном пособии рассматриваются основные вопросы, связанные с функционированием предприятия в условиях рыночной экономики: организационно-правовые формы, формирование материальных ресурсов и показателей их использования, себестоимость продукции, основы ценообразования, налогообложение, инвестиционная деятельность и технико-экономическое обоснование инвестиций, эффективность производства и др. В пособии учтены действующие на данный момент на территории Республики Беларусь законодательные акты и нормативные документы.
Для студентов технических специальностей высших учебных заведений, а также практических работников.</t>
  </si>
  <si>
    <t>Экономика предприятия. Практикум: учеб. пособие для студентов технических специальностей / И. М. Бабук, С. Н. Матвеева, Н. В. Комина; РБ</t>
  </si>
  <si>
    <t>2-е изд., перераб.</t>
  </si>
  <si>
    <t>Бухгалтерский учет нематериальных активов (РБ)</t>
  </si>
  <si>
    <t>А. С. Чечеткин</t>
  </si>
  <si>
    <t>978-985-6921-52-3</t>
  </si>
  <si>
    <t>619:616.</t>
  </si>
  <si>
    <t>Допущено Министерством образования Республики Беларусь в качестве учебного пособия для студентов заочной и дистанционной форм обучения учреждений, обеспечивающих получение высшего образования по экономическим специальностям</t>
  </si>
  <si>
    <t>978-985-6847-05-2</t>
  </si>
  <si>
    <t>Охрана труда в машиностроении : учеб. пособие для студентов учреждений высшего образования по машиностроительным специальностям / А. М. Лазаренков, Б. М. Данилко РБ</t>
  </si>
  <si>
    <t>Светотехника : учеб. пособие / М. М. Николаенок, Е. М. Заяц, Р. И. Кустова ; под ред. Е. М. Зайца РБ</t>
  </si>
  <si>
    <t>Практикум подготовлен в соответствии с вступившей в силу Особенной частью Налогового Кодекса Республики Беларусь и формирующей договорно­правовой базой таможенного союза Евразийского экономического сообщества. 
Предназначен для экономистов, бухгалтеров и специалистов различных отраслей экономики, а также для учащихся, студентов, магистрантов, аспирантов, обучающихся по экономическим специальностям.</t>
  </si>
  <si>
    <t>А. М. Лазаренков, Л. П. Филянович, В. П. Бубнов</t>
  </si>
  <si>
    <t xml:space="preserve">Учебное пособие содержит основы общей микробиологии, вирусологии и эпизоотологии. В него включены и описаны инфекционные болезни, общие для нескольких видов животных, крупного и мелкого рогатого скота, свиней, лошадей, и болезни молодняка.
Предназначено для учащихся учреждений среднего специального образования по специальности «Ветеринарная медицина».
</t>
  </si>
  <si>
    <t>Кормопроизводство. Лабораторный практикум : учеб. пособие / А. А. Шелюто [и др.] ; под ред. А. А. Шелюто РБ</t>
  </si>
  <si>
    <t>978-985-6993-86-5</t>
  </si>
  <si>
    <t>Кормопроизводство. Лабораторный практикум (РБ)</t>
  </si>
  <si>
    <t>А. А. Шелюто [и др.]</t>
  </si>
  <si>
    <t>Утверждено Министерством образования Республики Беларусь в качестве учебника для студентов высших сельскохозяйственных учебных заведений по агрономическим специальностям</t>
  </si>
  <si>
    <t>978-985-6921-20-2</t>
  </si>
  <si>
    <t>Учебное пособие содержит теоретические и методические положения, регламентирующие организационноэкономические основы создания и конкурентоспособного функционирования важнейших правовых и отраслевых форм организаций в АПК. Обстоятельно рассматривается экономическая интерпретация базовых экономических категорий «предприятие», «организация», «техническая, экономическая, аллокативная, Харвиэффективность деятельности организации», «факторы производства» и др., а также классификация организационноправовых форм организаций, организация и экономическая среда развития предпринимательской деятельности и др.
Пособие подготовлено в соответствии с новой учебной программой для вузов, разработанной автором для утверждения в 2010 г. по дисциплине «Экономика организации (предприятия)».
Учебное пособие адресовано студентам высших учебных заведений по специальности «Экономика организаций АПК», а также может быть использовано для самостоятельной работы специалистами экономического профиля.</t>
  </si>
  <si>
    <t>Учебное пособие содержит краткий лекционный курс, в котором изложены основные ка-тегории и понятия курса «Управление персоналом». Каждая из глав дополнена практиче-скими заданиями, содержащими подборку деловых игр, производственных ситуаций, за-дач и тестов для закрепления теоретических знаний и развития самостоятельности в при-нятии управленческих решений.
Для студентов, учащихся и преподавателей высших и средних специальных учебных за-ведений, в первую очередь инженерно-экономического и инженерно-управленческого профиля, а также специалистов по управлению персоналом.</t>
  </si>
  <si>
    <t>Автоматизация технологических процессов сельскохозяйственного производства : учеб. пособие / С. Н. Фурсенко, Е. С. Якубовская, Е. С. Волкова РБ</t>
  </si>
  <si>
    <t xml:space="preserve">Допущено Министерством образования Республики Беларусь в качестве учебного пособия для студентов технических специальностей в области радиоэлектронной техники, теле-коммуникаций и вычислительной техники учреждений, обеспечивающих получение высшего образования </t>
  </si>
  <si>
    <t>Рассмотрены народнохозяйственное значение селекции и семеноводства, деятельность селекционной и семеноводческой отраслей сельскохозяйствен¬ного производства, объекты и результаты исследований, этапы развития, достижения, проблемы и направления селекции, теоретические основы семеноводства, особенности производства высококачественных сортовых семян. Раскрыта сущность методов создания нового исходного материала путем применения внутривидовой и отдаленной гибридизации, экспериментального мутагенеза, полиплоидии, гаплоидии, инцухта, гетерозиса, ЦМС и биотехнологических методов. Изложены особенности проведения сортового и семенного контролей, перечислены условия подготовки и хранения семенного материала.
Учебник предназначен для студентов и аспирантов учреждений образования сельскохозяйственного профиля, а также научных работников.</t>
  </si>
  <si>
    <t>631.52/.53(075.8)</t>
  </si>
  <si>
    <t>Ремонт электрооборудования. В 2 частях. Часть 1. Ремонт электрических машин (РБ)</t>
  </si>
  <si>
    <t>А.П.Сердешнов</t>
  </si>
  <si>
    <t>Допущено Министерством образования Республики Беларусь в качестве учебного пособия для студентов педагогических специальностей учреждений, обеспечивающих получение высшего образования</t>
  </si>
  <si>
    <t>История педагогики: практикум (РБ)</t>
  </si>
  <si>
    <t>А.П. Орлова, Н.К. Зинькова, В.В. Тетерина</t>
  </si>
  <si>
    <t>Бюджетная классификация Республики Беларусь: нормативные документы РБ</t>
  </si>
  <si>
    <t>336.14</t>
  </si>
  <si>
    <t>978-985-6921-08-0</t>
  </si>
  <si>
    <t>О. В. Шелков [и др.]; под общ. ред. Н. А. Горбатка, С. Б. Матвийчука, О. В. Шелкова</t>
  </si>
  <si>
    <t>621.01:531.8(075.8)</t>
  </si>
  <si>
    <t>985-6782-63-5</t>
  </si>
  <si>
    <t>Техническая механика (РБ)</t>
  </si>
  <si>
    <t>Н.В. Вышинский</t>
  </si>
  <si>
    <t>Учебное пособие поможет будущим специалистам образовательной сферы сформировать представление о едином мировом историко-педагогическом процессе и тем самым будет способствовать развитию их педагогического мышления.
По своей структуре пособие включает основные темы курса и справочный материал (глоссарий) и подготовлено в соответствии с государственным стандартом высшего образования.
Для студентов, преподавателей, аспирантов, магистрантов, а также тех, кто интересуется историей образования и педагогики.</t>
  </si>
  <si>
    <t>37(091)(075.8)</t>
  </si>
  <si>
    <t>978-985-6847-62-5</t>
  </si>
  <si>
    <t>978-985-6847-99-1</t>
  </si>
  <si>
    <t>Производственная эксплуатация машинно­тракторного парка: учеб. пособие / А. В. Новиков [и др.] ; под ред. А. В. Новикова РБ</t>
  </si>
  <si>
    <t>Западный пограничный регион в военно-стратегических планах Российской империи (конец XVIII в. – 1812 г.): в 3 кн. Кн. 2: Изучение, инженерная и топографическая подготовка театра войны</t>
  </si>
  <si>
    <t>Кормопроизводство: учеб. пособие для студентов специальности «Зоотехния» учреждений, обеспечивающих получение высшего образования / А.А. Шелюто, В.Н. Шлапунов, Б.В. Шелюто; под ред. А. А. Шелюто РБ</t>
  </si>
  <si>
    <t>985-6782-34-1</t>
  </si>
  <si>
    <t>А.А. Шелюто, В.Н. Шлапунов, Б.В. Шелюто; под ред. А. А. Шелюто</t>
  </si>
  <si>
    <t>Утверждено Министерством образования Республики Беларусь в качестве учебника для студентов экономических специальностей учреждений, обеспечивающих получение высшего образования</t>
  </si>
  <si>
    <t>Патологическая анатомия животных : учеб. пособие для студентов учреждений высшего образования по специальности «Ветеринарная медицина» / В. С. Прудников, Б. Л. Белкин, А. И. Жуков РБ</t>
  </si>
  <si>
    <t>В учебном пособии рассмотрены правовые, экономические и организационные аспекты управления интеллектуальной собственностью, а также вопросы охраны прав на объекты интеллектуальной собственности, особенности оценки их стоимости и коммерциализации, анализируются формы передачи и защиты прав интеллектуальной собственности, международные соглашения по ее охране.
Предназначено для студентов, преподавателей курса «Основы управления интеллектуальной собственностью», инженерно-технических работников, экономистов, юристов, предпринимателей и специалистов, интересующихся вопросами управления интеллектуальной собственностью.</t>
  </si>
  <si>
    <t>347.77/.78</t>
  </si>
  <si>
    <t>978-985-6782-89-6</t>
  </si>
  <si>
    <t>Н. В. Казаровец [и др.]</t>
  </si>
  <si>
    <t>Кормовая база скотоводства : учеб. пособие для студентов учреждений высшего образования по специальностям «Ветеринарная медицина», «Зоотехния» / Н. Н. Зенькова, И. Я. Пахомов, Н. П. Разумовский РБ</t>
  </si>
  <si>
    <t>Учебное пособие «Технологии горячей обработки металлов» представляет собой раздел курса «Материаловедение и технология конструкционных материалов», предметом изучения которого являются наиболее распространенные в промышленности современные методы формообразования заготовок и деталей машин литьем, обработкой давлением, сваркой, механической обработкой резанием и другими методами. При изучении этого курса студенты получают общеинженерную технологическую подготовку.
Рассмотрены основы металлургии черных и цветных металлов, представлены основные сведения о литейном производстве, обработке металлов давлением, сварке и родственных технологиях — пайке и методах нанесения покрытий.
Рассчитано на студентов инженерных специальностей высших учебных заведений.</t>
  </si>
  <si>
    <t>Трудовой кодекс Республики Беларусь: 2-е изд., доп 06.01.2009 г РБ</t>
  </si>
  <si>
    <t>978-985-6847-68-7</t>
  </si>
  <si>
    <t>658 (075.8)</t>
  </si>
  <si>
    <t>978-985-6847-86-1</t>
  </si>
  <si>
    <t>349.2</t>
  </si>
  <si>
    <t>658(075.8)</t>
  </si>
  <si>
    <t>658(076.5)</t>
  </si>
  <si>
    <t>978-985-6782-88-5</t>
  </si>
  <si>
    <t>В учебном пособии приведены анатомо-физиологические сведения об органах и тканях, новейшие данные этиологии и патогенеза, современные методы диагностики заболеваний; рассмотрены передовые методы и средства лечения и профилактики. Приведенные в пособии данные имеют как теоретическую, так и практическую значимость.
Учебное пособие может быть использовано для самостоятельной работы.
Для студентов высших и средних специальных учебных заведений, преподавателей, врачей ветеринарной медицины, а также зооинженеров, животноводов, фермеров.</t>
  </si>
  <si>
    <t>Электроснабжение сельского хозяйства. Курсовое и дипломное проектирование: учеб. пособие для студентов высших учебных заведений по специальности «Энергетическое обеспечение сельскохозяйственного производства» / Янукович Г. И. РБ</t>
  </si>
  <si>
    <t>978-985-6921-71-4</t>
  </si>
  <si>
    <t>Допущено Министерством образования Республики Беларусь в качестве учебного пособия для студентов высших учебных заведений по специальности «Ветеринарная медицина»</t>
  </si>
  <si>
    <t>Ветеринарная санитария: учеб. пособие для студентов сельскохозяйственных вузов / В. А. Медведский, Г. А. Соколов, Д. Г. Готовский; под ред. В. А. Медведского РБ</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</si>
  <si>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санитария и экспертиза»</t>
  </si>
  <si>
    <t>978-985-6993-77-3</t>
  </si>
  <si>
    <t>Машиностроительное черчение (РБ)</t>
  </si>
  <si>
    <t>А. Ф. Кокошко, С. А. Матюх</t>
  </si>
  <si>
    <t>Охрана труда : учеб. пособие / Г. А. Вершина, А. М. Лазаренков РБ</t>
  </si>
  <si>
    <t>978-985-7060-52-8</t>
  </si>
  <si>
    <t>В учебном пособии дано определение типовых патологических процессов и приведена их структура. Для рациональной практической деятельности врачу ветеринарной медицины важна правильная оценка патологических процессов, возникающих при той или иной болезни, чтобы обеспечить ее эффективное лечение и профилактику.
Предназначено для студентов и преподавателей высших сельскохозяйственный учебных заведений.</t>
  </si>
  <si>
    <t>В учебном пособии изложены классические и новейшие методы и разработки по клиническим исследованиям всех систем, тканей, органов и организма животного.
Рассмотрены методы и средства, применяемые при исследованиях сердечно¬сосудистой, дыхательной, пищеварительной, мочевой, нервной и других систем, а также последовательность выполнения лабораторных диагностических анализов и их интерпретация. Уделено внимание технике безопасности работы с животными.
Для студентов учреждений высшего образования по специальности «Ветеринарная медицина», магистрантов, аспирантов и преподавателей колледжей.</t>
  </si>
  <si>
    <t xml:space="preserve">619:[616¬07:636](076.8) </t>
  </si>
  <si>
    <t>Порядок создания индивидуальным предпринимателем частного унитарного предприятия: нормативные документы</t>
  </si>
  <si>
    <t>Учебное пособие подготовлено в соответствии с типовой программой по патологической анатомии, вскрытию и судебной экспертизе. Учтены изменения, внесенные Всемирной ассоциацией ветеринарных анатомов в «Международную ветеринарную анатомическую номенклатуру», а также включены новые болезни, зарегистрированные в последнее время на территории Республики Беларусь и в соседних государствах. 
Для студентов высших сельскохозяйственных учебных заведений, слушателей курсов повышения квалификации, специалистов государственных ветеринарных служб, научных организаций, специалистов птицеводческих хозяйств.</t>
  </si>
  <si>
    <t>В монографии рассматриваются малоисследованные в отечественной историографии вопросы военно-инженерной и топографической подготовки белорусских земель как вероятного театра военных действий. Анализируются российские планы фортификационного прикрытия западных границ в 1772–1812 гг., подробно раскрывается инженерное обустройство белорусского театра военных действий в 1810–1812 гг. Рассматриваются вопросы развития системы управления путями сообщения, обустройство стратегических дорог, изучение водных путей, проектирование искусственных водных систем. Детально показано топографическое изучение белорусских земель с конца XVIII в., а также подготовка картографических материалов и обеспечение ими российских войск накануне войны 1812 г.
Книга адресована всем, кто интересуется вопросами отечественной и военной истории.</t>
  </si>
  <si>
    <t>А. А. Шелюто [и др.]; под ред. А. А. Шелюто</t>
  </si>
  <si>
    <t>Допущено Министерством образования Республики Беларусь в качестве учебного пособия для студентов высших учебных заведений по специальности «Технология хранения и переработки животного сырья»</t>
  </si>
  <si>
    <t xml:space="preserve">Утверждено Министерством образования Республики Беларусь в качестве учебника для студентов высших учебных заведений по специальности «Мелиорация и водное хозяйство» </t>
  </si>
  <si>
    <t>978-985-6993-93-3</t>
  </si>
  <si>
    <t xml:space="preserve">В учебном пособии освещены различные виды макроэкономического равновесия в кейнсианских и не-оклассических моделях, бюджетно-налоговая и денежно-кредитная политика, совокупное предложение, экономический рост, социальная политика и другие вопросы. Сделан акцент на математической интер-претации мультипликационных эффектов применения инструментов фискальной и монетарной полити-ки. Нашли отражение особенности трансформационных процессов в постсоциалистических странах, а также практические материалы по белорусским реформам.
Предназначено для студентов учреждений высшего образования по экономическим специальностям и магистрантам. 
</t>
  </si>
  <si>
    <t xml:space="preserve">330.101.542(075.8)  </t>
  </si>
  <si>
    <t>Технологические основы растениеводства : учеб. пособие для студентов высших учебных заведений по специальности «Технологическое обеспечение процессов сельскохозяйствен-ного производства» / И. П. Козловская [и др.]; под ред. доктора сельскохозяйственных наук И. П. Козловской.  РБ</t>
  </si>
  <si>
    <t>978-985-6921-72-1</t>
  </si>
  <si>
    <t>633/635:631.3</t>
  </si>
  <si>
    <t>Клиническая диагностика болезней животных (РБ)</t>
  </si>
  <si>
    <t>В пособии рассмотрены свойства и классификация аварийно химически опасных веществ, классификация территорий и объектов по химической опасности, основные причины аварий на химически опасных объектах, типы возможной химической обстановки при чрезвычайных ситуациях, методика ее прогнозирования, особенности проведения аварийно-спасательных работ в зоне химического заражения, техника и оборудование, используемые при ликвидации ЧС с АХОВ.¬
Учебное пособие разработано для  специальности «Предупреждение и ликвидация чрезвычайных ситуаций» и предназначено для курсантов и слушателей высших учебных заведений Министерства по чрезвычайным ситуациям, практических работников органов и подразделений по чрезвычайным ситуациям.</t>
  </si>
  <si>
    <t xml:space="preserve"> Т.Ф. Мушинская</t>
  </si>
  <si>
    <t>978-985-7133-25-3</t>
  </si>
  <si>
    <t>Клиническая ортопедия лошадей (РБ)</t>
  </si>
  <si>
    <t>Клиническая ортопедия лошадей : учеб. пособие /  Э. И. Веремей [и др.]; под ред. проф. Э. И. Веремея РБ</t>
  </si>
  <si>
    <t>Э. И. Веремей [и др.]; под ред. проф. Э. И. Веремея</t>
  </si>
  <si>
    <t>В учебном пособии изложены принципы производства, передачи и распределения электрической энергии. Рассмотрены вопросы устройства электрических сетей, методы их расчета и токов короткого замыкания, способы выбора аппаратуры распределительных устройств, релейной защиты и автоматизации систем сельского электроснабжения. Уделено внимание электроснабжению как сельскохозяйственного производства, так и сельских населенных объектов.
Предназначено учащимся средних специальных учебных заведений. Может быть полезным студентам вузов и специалистам, работающим в области электроснабжения сельского хозяйства.</t>
  </si>
  <si>
    <t xml:space="preserve"> 978-985-6993-69-8</t>
  </si>
  <si>
    <t>С. Н. Фурсенко, Е. С. Якубовская, Е. С. Волкова</t>
  </si>
  <si>
    <t>Рекомендовано Учебно­методическим объединением по образованию в области сельского хозяйства в качестве учебного пособия для студентов неэкономических специальностей учреждений аграрного образования, учащихся средних специальных заведений, слушателей факультета  повышения квалификации и переподготовки кадров</t>
  </si>
  <si>
    <t>УМО</t>
  </si>
  <si>
    <t>Основы теории бухгалтерского учета (РБ)</t>
  </si>
  <si>
    <t>В учебном пособии рассмотрены виды и методы бухгалтерского учета, освещены вопросы, касающиеся состава, структуры и содержания бухгалтерского баланса, приведена схема его составления, даны подробное описание счетов бухгалтерского учета, их строение, классификация, примеры составления бухгалтерских проводок, принципы учета хозяйственных процессов, оценка имущества и обязательств и др.
Предназначено для студентов неэкономических специальностей учреждений аграрного образования, учащихся средних специальных заведений, слушателей факультета повышения квалификации и переподготовки кадров.</t>
  </si>
  <si>
    <t>657.22(075.32/.9)</t>
  </si>
  <si>
    <t>Бухгалтерский учет денежных средств и финансовых вложений: учеб.-метод. Пособие/А.С. Чечеткин РБ</t>
  </si>
  <si>
    <t>Гриф</t>
  </si>
  <si>
    <t>В учебнике изложены правовые и организационные вопросы охраны труда: вопросы производственной санитарии, техники безопасности и пожарной безопасности, требования безопасности при эксплуатации электроустановок, теплоэнергетических установок и оборудования, требования охраны труда при проектировании промышленных и энергетических предприятий и объектов, безопасность эксплуатации атомных станций, молниезащита зданий и сооружений промышленных и энергетических предприятий и объектов, обеспечение санитарно-гигиенических условий при работе на ПЭВМ.
Предназначен для студентов энергетических специальностей высших учебных заведений при изучении вопросов дисциплины «Охрана труда». Может быть использован студентами других технических специальностей учреждений, обеспечивающих получение высшего образования.</t>
  </si>
  <si>
    <t>В учебник включены основные программные теоретические разделы радиационной медицины, необходимые для понимания процессов формирования лучевого повреждения и соответственно для проведения профилактических мероприятий, снижающих негативные последствия воздействия ионизирующих излучений. 
Предназначен для студентов педиатрического факультета медицинских высших учебных заведений, но может быть использован при обучении студентов других специальностей, а также для аспирантов и научных сотрудников соответствующего профиля.</t>
  </si>
  <si>
    <t>978-985-7060-23-8</t>
  </si>
  <si>
    <t>В пособии приведены сведения по истории развития ветеринарной медицины, общей профилактике и терапии, основным видам терапии, терапевтической технике, частной патологии, терапии и профилактике внутренних болезней животных.
Предназначено для студентов учреждений высшего образования по специальности «Ветеринарная медицина», слушателей ФПК и врачей ветеринарной медицины.</t>
  </si>
  <si>
    <t>619:616.1/.8–08:636(075.8)</t>
  </si>
  <si>
    <t>Внутренние болезни животных Ч1 (РБ)</t>
  </si>
  <si>
    <t>С. С. Абрамов [и др.]; под ред. С. С. Абрамова</t>
  </si>
  <si>
    <t>Западный пограничный регион в военно-стратегических планах Российской империи (конец XVIII в. – 1812 г.): в 3 кн. Кн. 1: Политическая ситуация по данным служб разведки и контрразведки / А. М. Лукашевич РБ</t>
  </si>
  <si>
    <t>Автор пособия — профессор кафедры организации и управления БГЭУ, член-корреспондент Международной академии науки и практики организации производства.
 Рассмотрены теоретические и методические основы организации промышленного производства с ориентацией на машиностроение.
Для студентов экономических вузов. Может быть использовано студентами техникумов, аспирантами и магистрантами, научными работниками и экономистами-исследователями, руководящими работниками и специалистами предприятий.</t>
  </si>
  <si>
    <t>Порядок формирования и применения цен и тарифов: практическое руководство / А. В. Демко РБ</t>
  </si>
  <si>
    <t>Янукович Г. И.</t>
  </si>
  <si>
    <t>978-985-7060-10-8</t>
  </si>
  <si>
    <t>Допущено Министерством образования Республики Беларусь в качестве учебного пособия для студентов высших сельскохозяйственных учебных заведений</t>
  </si>
  <si>
    <t xml:space="preserve">Рассматриваются общие вопросы геоморфологии, дается системное представление о мега- и макроформах планетарного рельефа, созданных взаимодействием эндогенных и экзогенных процессов. 
Освещаются вопросы истории развития рельефа Беларуси, классификации и геоморфологического районирования. Особое внимание уделяется характеристике геоморфологических областей, включающей генетическое обоснование типов и форм рельефа, связи с морфоструктурами территории, морфометрические показатели и своеобразие современных рельефообразующих процессов.
Учебник предназначен для студентов, обучающихся по специальностям «География» и «Геоэкология». Будет интересен и полезен специалистам, научным работникам, магистрантам и аспирантам.
</t>
  </si>
  <si>
    <t>551.4</t>
  </si>
  <si>
    <t>Учебник содержит системное изложение раздела «Макроэкономика» общего курса экономической теории.
Отличительной чертой издания является приближение универсальных знаний к экономической реальности  Республики Беларусь. Курс «Макроэкономика» рассматривается с учетом актуального социально ориентированного подхода.
Для студентов вузов, а также слушателей системы последипломного образования.</t>
  </si>
  <si>
    <t>В пособии раскрыты основные понятия ТРИЗ —  теории решения изобретательских задач. Предлагается практический материал по системному использованию данной технологии в работе с детьми пятого и шестого года жизни, который поможет педагогу развивать у дошкольников речь, творческое воображение, а также такие качества мышления, как гибкость, подвижность, системность, диалектичность, поисковая активность, стремление к новизне.
Для педагогов дошкольных учреждений.</t>
  </si>
  <si>
    <t>373.3.016</t>
  </si>
  <si>
    <t>978-985-6993-40-7</t>
  </si>
  <si>
    <t>978-985-6993-41-4</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</si>
  <si>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специальностям в области радиоэлектроники и информатики</t>
  </si>
  <si>
    <t>Бухгалтерский учет основных средств: учеб.-метод. пособие / А. С. Чечеткин (РБ)</t>
  </si>
  <si>
    <t>985-6782-27-9</t>
  </si>
  <si>
    <t>Бухгалтерский учет основных средств (РБ)</t>
  </si>
  <si>
    <t>Управление персоналом: учеб. пособие для студентов высших учебных заведений по тех-ническим специальностям / Э. И. Горнаков, Е. Н. Костюкевич, Е. В. Метельская; под общ. ред. Э. И. Горнакова. — 2-е изд., доп. и перераб. РБ</t>
  </si>
  <si>
    <t>Правила дорожного движения (РБ)</t>
  </si>
  <si>
    <t>В.Ф. Бершадский, Н.И. Дудко, В.И. Дудко</t>
  </si>
  <si>
    <t>Системы автоматического управления электроприводами: учеб. пособие / Г. И. Гульков, Ю. Н. Петренко, Т. В. Бачило; под общ. ред. Ю. Н. Петренко РБ</t>
  </si>
  <si>
    <t>978-985-7060-65-8</t>
  </si>
  <si>
    <t>Системы автоматического управления электроприводами (РБ)</t>
  </si>
  <si>
    <t>Г. И. Гульков, Ю. Н. Петренко, Т. В. Бачило</t>
  </si>
  <si>
    <t>Изложены теория и практика современных систем автоматического управления электроприводами – от релейно-контакторных (простейшие функции управления) до сложных (с применением микропроцессоров и микроЭВМ). Рассмотрены системы управления с различными типами двигателей: асинхронные, синхронные, постоянного тока, шаговые и вентильные. 
Для учащихся учреждений среднего специального образования, изучающих электротехнику. Может быть полезно студентам энергетических и машиностроительных специальностей учреждений высшего образования.</t>
  </si>
  <si>
    <t xml:space="preserve">62-83-52(075.32) </t>
  </si>
  <si>
    <t xml:space="preserve">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специальности «Лесное хозяйство», </t>
  </si>
  <si>
    <t>Учебно-методическое пособие содержит традиционный материал по курсу высшей математики по разделу линейная алгебра и аналитическая геометрия, который автор читал студентам технологических специальностей Гродненского государственного аграрного университета.
Рассмотрены основные способы исследования линий первого и второго порядка в декартовой прямоугольной системе координат; вопросы линейной и векторной алгебры; приведены краткие сведения о поверхностях второго порядка.
Предназначено для студентов технологических специальностей с ориентацией на аграрно-технические вузы. Может быть полезным также для студентов инженерных, экономических и других специальностей.</t>
  </si>
  <si>
    <t>51(075.8)</t>
  </si>
  <si>
    <t>В учебном пособии к каждому разделу товароведения продовольственных товаров разработаны тесты, кроссворды, ситуационные задачи, кейсы, позволяющие оценить знание теоретического материала, а также способствующие развитию системного мышления в области товароведения и применению этих знаний к решению конкретных задач в профессиональной деятельности.
Предназначено для студентов учреждений высшего образования по специальностям «Товароведение и экспертиза товаров», «Товароведение и торговое предпринимательство», «Коммерческая деятельность».</t>
  </si>
  <si>
    <t>Товароведение и экспертиза продовольственных товаров (РБ)</t>
  </si>
  <si>
    <t xml:space="preserve">Е. В. Рощина [и др.] ; под общ. ред. Е. В. Рощиной </t>
  </si>
  <si>
    <t>Товарная политика предприятия отрасли. Практикум: учеб. пособие для студентов специальности «Маркетинг» учреждений, обеспечивающих получение высшего с.-х. образования / Е. П. Колеснева, C. И. Артеменко РБ</t>
  </si>
  <si>
    <t>978-985-6782-70-4</t>
  </si>
  <si>
    <t>Товарная политика предприятия отрасли. Практикум (РБ)</t>
  </si>
  <si>
    <t>Е. П. Колеснева, C. И. Артеменко</t>
  </si>
  <si>
    <t>Допущено Министерством образования Республики Беларусь  в качестве учебного пособия для курсантов и слушателей высших учебных заведений по военным специальностям</t>
  </si>
  <si>
    <t>978-985-6993-10-0</t>
  </si>
  <si>
    <t>368(476)</t>
  </si>
  <si>
    <t>Автор пособия — учитель высшей категории.
Предложены два варианта примерных заданий по русскому языку по пяти уровням. В некоторых уровнях даются несколько заданий. Учитель может выбрать любые варианты и задания с учетом уровня обученности учащихся. Тексты, предлагаемые в качестве контрольных работ, могут использоваться для диктантов.
Пособие переработано и дополнено в соответствии с программой по русскому языку с 12-летним сроком обучения.
Для учителей и учащихся базовой школы.</t>
  </si>
  <si>
    <t>372.881</t>
  </si>
  <si>
    <t xml:space="preserve">Изложены общие сведения о моделировании, основные этапы составления и преобразования динамических моделей. Приведены методы математического описания динамических моделей. Описана разработанная автором теория динамических систем, которая позволяет существенно упростить исследование и анализ динамических процессов, протекающих в системах, ¬агрегатах и механизмах автомобилей. Теоретические положения иллюстрируются многочисленными примерами. Приведено математическое описание и анализ динамических моделей автомобилей. Рассмотрены в необходимом объеме численные методы решения алгебраических и дифференциальных уравнений, ориентированные на использование компьютерной техники. 
Для студентов высших учебных заведений специальности «Автомобилестроение» и смежных специальностей, изучающих аналогичные дисциплины, а также инженерно-технических работников машиностроительных предприятий, выпускающих колесные и гусенечные машины. </t>
  </si>
  <si>
    <t>629.33.021:004.94(075.8)</t>
  </si>
  <si>
    <t>978-985-6782-76-6</t>
  </si>
  <si>
    <t>В учебном пособии системно изложены основные темы курса «Микроэкономика», отражающие современные тенденции технологий преподавания экономических дисциплин. Впервые сделан логически плавный переход от истории экономических учений и экономической теории к микроэкономическим проблемам. Представлены последние достижения мировой экономической мысли (теории внешних эффектов, общественного выбора, асимметричной информации и др.). В отличие от зарубежных аналогов оно адаптировано к современным условиям Республики Беларусь. 
Применяется расширенный инструментарий микроэкономического анализа, в частности, широко используются кривые безразличия и бюджетных ограничений. 
Книга предназначена для студентов, преподавателей сельскохозяйственных вузов, будет также полезна специалистам разных отраслей экономики.</t>
  </si>
  <si>
    <t>Допущено Министерством образования Республики Беларусь в качестве учебного пособия для студентов высших учебных заведений по техническим специальностям</t>
  </si>
  <si>
    <t>978-985-6993-94-0</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</si>
  <si>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«Техническое обеспечение процессов сельскохозяйственного производства», «Ремонтно­обслуживающее производство 
в сельском хозяйстве», «Метрология, стандартизация и сертификация» </t>
  </si>
  <si>
    <t xml:space="preserve">Подробно изложены мероприятия (контрмеры), обеспечивающие безопасное проживание, работу, получение сельскохозяйственной продукции с допустимым содержанием радионуклидов и радиационную безопасность работающих на загрязненных радионуклидами территориях.  
Для студентов сельскохозяйственных высших учебных заведений. 
</t>
  </si>
  <si>
    <t>Радиационная безопасность (РБ)</t>
  </si>
  <si>
    <t>Г. А. Чернуха, Н. В. Лазаревич, Т. В. Лаломова</t>
  </si>
  <si>
    <t>Гриф НИО</t>
  </si>
  <si>
    <t>Изложены эпидемиология, причины и патофизиологические механизмы развития, классификации и критерии диагностики хронической сердечной недостаточности, а также современные алгоритмы лечения с позиций доказательной медицины и принципы реабилитации пациентов с данной патологией сердечно-сосудистой системы.
Предназначено для кардиологов, терапевтов, семейных врачей, клинических ординаторов, врачей функциональных методов исследования, реабилитологов, студентов медицинских вузов.</t>
  </si>
  <si>
    <t xml:space="preserve">Рассмотрены вопросы структурного, кинематического и динамического ана-лиза механизмов. Даны основы расчетов деталей механизмов на прочность и жесткость. Рассмотрены наиболее часто применяемые в приборных устройствах передаточные механизмы, их геометрический, кинематический и прочностной расчеты. Особое внимание уделено вопросам точности изготовления деталей и определения погрешностей механизмов.
Для студентов немеханических специальностей высших учебных заведений. Структура пособия предусматривает его использование в учебном процессе при двухступенчатой системе подготовки специалистов в высших колледжах и в образовательных объединениях колледж — университет. </t>
  </si>
  <si>
    <t>В учебном пособии изложена краткая методика топографо­анатомических исследований, хирургические клинические рефлексы, деонтология и этика врача ветеринарной медицины, достижения ветеринарной хирургии в асептике и антисептике, общей и местной анестезии, впервые приведены рисунки топографических областей домашних животных, описаны операции в области головы, вентральной области шеи, на грудной стенке, области живота, мочеполовых органах, грудных тазовых конечностях, кау­дотомия.
Предназначено для студентов учреждений высшего образования по специальностям «Ветеринарная медицина», «Ветеринарная санитария и экспертиза». Может быть полезно преподавателям, врачам ветеринарной медицины, а также зооинженерам, животноводам, фермерам.</t>
  </si>
  <si>
    <t>978-985-6993-99-5</t>
  </si>
  <si>
    <t>Оперативная хирургия с топографической анатомией животных (РБ)</t>
  </si>
  <si>
    <t>619:[617¬089+611.9](075.8)</t>
  </si>
  <si>
    <t>978-985-6921-70-7</t>
  </si>
  <si>
    <t>Конкурентоспособность предприятия : учеб. пособие / Н. В. Немогай, Н. В. Бонцевич (РБ)</t>
  </si>
  <si>
    <t>Основы управления механическими транспортными средствами и безопасность дорожного движения (РБ)</t>
  </si>
  <si>
    <t>Н. И. Дудко, В. Ф. Бершадский, В. И. Дудко</t>
  </si>
  <si>
    <t>В практическом руководстве подробно изложен порядок формирования и применения цен и тарифов, в том числе порядок распределения и включения в цену продукции накладных расходов, отчислений в инновационные фонды и налогов; рассмотрены особенности формирования цен на продовольственные и социально-значимые товары, формирование отпускных цен импортерами, тарифов на бытовые и платные медицинские услуги, а также порядок оформления документов при формировании цен и тарифов. Главы дополнены примерами расчета и заполнения документов по ценообразованию.
Данное издание является универсальным практическим руководством в системе ценообразования и адресуется сотрудникам планово-экономических и бухгалтерских служб, а также директорам малых и средних предприятий.</t>
  </si>
  <si>
    <t>621.7</t>
  </si>
  <si>
    <t xml:space="preserve"> А. В. Новиков [и др.] </t>
  </si>
  <si>
    <t>Макроэкономика : учеб. пособие / Т. С. Алекссенко, Н. Ю. Дмитриева, Л. П. Зенькова [и др.] ; под ред. Л. П. Зеньковой РБ</t>
  </si>
  <si>
    <t>978-985-7060-03-0</t>
  </si>
  <si>
    <t>Пособие содержит рекомендации по организации физкультурно-оздоровительной работы в подготовительном классе, которые помогут учителю отойти от привычных штампов, создатькаждому ребенку почувствовать себя творцом, а значит, сделать обучение движениям результативным. 
Адресуется учителям начальных классов, а также воспитателем детских садов, методистам по физической культуре, студентам педагогических учебных заведений.</t>
  </si>
  <si>
    <t>372.8</t>
  </si>
  <si>
    <t>796(072.2)</t>
  </si>
  <si>
    <t>Рекомендовано учреждением «Научно-методический центр учебной книги и средств обучения» Министерства образования Республики Беларусь</t>
  </si>
  <si>
    <t>Школьникам о международном гуманитарном праве: Пособие для уч-ся старших кл. общеобразоват. учреждений/Авт.-сост.С. С. Бубен РБ</t>
  </si>
  <si>
    <t>Шыпшынавы край: старонкі беларуская літаратуры 20-30-х гг. (дапаможнік для настаунікау) Максімовіч В.А. РБ</t>
  </si>
  <si>
    <t>Свиноводство (РБ)</t>
  </si>
  <si>
    <t>И. П. Шейко, В. С. Смирнов, Р. И. Шейко</t>
  </si>
  <si>
    <t>Шестакова Ю.Н.</t>
  </si>
  <si>
    <t>Микроэкономика: учебное пособие для студентов экономических специальностей учреждений, обеспечивающих получение высшего сельскохозяйственного образования / С. А. Константинов [и др.]; под ред. С. А. Константинова, В. А. Воробьева, Л. В. Пакуш,  А. М. Филипцова РБ</t>
  </si>
  <si>
    <t>Хроническая сердечная недостаточность: от диагноза к лечению: пособие для врачей /  В. В. Романенко, З. В. Романенко РБ</t>
  </si>
  <si>
    <t>Производство сыра: учеб. пособие для студентов высших учебных заведений по специальности «Технология хранения и переработки животного сырья» / Т. И. Шингарева, Р. И. Раманаускас РБ</t>
  </si>
  <si>
    <t>37(091)</t>
  </si>
  <si>
    <t>616.12</t>
  </si>
  <si>
    <t>Охрана труда: учеб. пособие для курсантов и слушателей высш. учеб. заведений по специальности «Предупреждение и ликвидация чрезвычайных ситуаций» / А.Н. Гончаров, Д.А. Бурминский, Н.К. Модин; под ред. А.Н. Гончарова. РБ</t>
  </si>
  <si>
    <t>В. С. Прудников [и др.]; под ред. доктора ветеринарных наук, профессора В. С. Прудникова</t>
  </si>
  <si>
    <t>Проектирование баз данных (РБ)</t>
  </si>
  <si>
    <t>978-985-6782-79-7</t>
  </si>
  <si>
    <t>978-985-7060-43-6</t>
  </si>
  <si>
    <t>Конкурентоспособность предприятия (РБ)</t>
  </si>
  <si>
    <t>Практикум состоит из трех глав: «Основы ботаники», «Основы агрономии», «Основы кормопроизводства». В первой главе изложен материал по строению растительной клетки, вегетативных 
и репродуктивных органов, морфологии и систематике растений. 
В этой части предложены вопросы для изучения токсикологических и фитотерапевтических свойств растений белорусской флоры. Вторая глава включает системы земледелия, способы обработки почвы и применение органических и минеральных удобрений. 
В третьей главе представлены для изучения кормовые культуры, которые являются сырьем для комбикормовой промышленности. Изложены основные технологические приемы и прогрессивные технологии заготовки кормов и вопросы по созданию и использованию высокопродуктивных пастбищ интенсивного типа. 
Предназначен для студентов и преподавателей сельскохозяйственных высших учебных заведений.</t>
  </si>
  <si>
    <t>Допущено Министерством образования Республики Беларусь в качестве учебного пособия для студентов специальности "Техническая эксплуатация вохдушных судов и двигателей" учреждений, обеспечивающих получение высшего образования</t>
  </si>
  <si>
    <t>Утверждено Министерством образования Республики Беларусь в качестве учебника для студентов высших учебных заведений по специальностям «География», «Геоэкология»</t>
  </si>
  <si>
    <t>Введение в специальность: учеб. пособие для студентов высших учебных заведений / Д. М. Кукуй, Р. Л. Тофпенец, Ф. И. Рудницкий (РБ)</t>
  </si>
  <si>
    <t>978-985-6993-26-1</t>
  </si>
  <si>
    <t>Введение в специальность (РБ)</t>
  </si>
  <si>
    <t>Д. М. Кукуй, Р. Л. Тофпенец, Ф. И. Рудницкий</t>
  </si>
  <si>
    <t>Экономика и организация инфраструктуры в агропромышленном комплексе : учеб. пособие / А. С. Сайганов [и др.] ; под ред. доктора экономических наук, профессора А. С. Сайганова РБ</t>
  </si>
  <si>
    <t>978-985-7060-31-3</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</si>
  <si>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«Экономика и управление на предприятии», «Экономика и организация производства
в отраслях агропромышленного комплекса»</t>
  </si>
  <si>
    <t>338.436.33:338.49(075.8)</t>
  </si>
  <si>
    <t>В учебном пособии включены такие вопросы, как применение современных информационных и компьютерных систем инженерными работниками вообще и инженерами по предупреждению и ликвидации чрезвычайных ситуаций в частности.
Адресовано курсантам и слушателям учреждений образования МЧС Республики Беларусь по специальности 1-94.01.01. «Предупреждение и ликвидация чрезвычайных ситуаций». Может быть использовано студентами технических вузов и слушателями систем производственного обучения.</t>
  </si>
  <si>
    <t xml:space="preserve">004(075.8) </t>
  </si>
  <si>
    <t>Допущено Министерством образования Республики Беларусь в качестве учебного пособия для курсантов и студентов учреждений высшего образования по специальности «Предупреждение и ликвидация чрезвычайных ситуаций»</t>
  </si>
  <si>
    <t>978-985-6993-47-6</t>
  </si>
  <si>
    <t>637.1(075.8)</t>
  </si>
  <si>
    <t>Селекция и семеноводство сельскохозяйственных культур (РБ)</t>
  </si>
  <si>
    <t>Г. И. Таранухо</t>
  </si>
  <si>
    <t>978-985-7060-12-2</t>
  </si>
  <si>
    <t>В учебнике освещены биологические особенности, виды, породы и современные высокопродуктивные кроссы сельскохозяйственной птицы. Изложены вопросы племенной работы, инкубации яиц и кормления птицы. Обобщены  материалы интенсивных технологий производства яиц и мяса различных видов сельскохозяйственной птицы. Учтены последние достижения отечественной и зарубежной науки и практики в области производства и переработки продукции птицеводства. 
Для студентов высших учебных заведений по специальности «Зоотехния», а также аспирантов и преподавателей. Может быть полезен руководителям и специалистам птицеводческих хозяйств.</t>
  </si>
  <si>
    <t>636.5(075.8)</t>
  </si>
  <si>
    <t>Утверждено Министерством образования Республики Беларусь в качестве учебника для студентов учреждений высшего образования 
по специальности «Зоотехния»</t>
  </si>
  <si>
    <t>Основы генетической инженерии и биотехнологии (РБ)</t>
  </si>
  <si>
    <t>Ю. А. Горбунов [и др.]; под ред. Ю. А. Горбунова</t>
  </si>
  <si>
    <t>В учебное пособие включены такие вопросы, как формы, категории и методы социальной педагогики, социализация личности, социально-педагогическая практика в социуме (реабилитация, адаптация и коррекция действий) и др.
Особое внимание уделено влиянию культуры на становление и формирование личности. 
Рассчитано на студентов педагогических вузов. Может быть полезно философам, культурологам, социальным психологам и социальным педагогам учреждений образования, всем, кого интересуют проблемы социальной педагогики.</t>
  </si>
  <si>
    <t>985-6648-28-9</t>
  </si>
  <si>
    <t>37.015.4</t>
  </si>
  <si>
    <t>В учебном пособии дано краткое изложение теоретических основ в области возникновения и механизмов развития процессов горения и взрыва, приведены методики расчета важнейших показателей, характеризующих процессы горения и взрыва, справочный материал, необходимый для выполнения расчетов.
Предназначено для курсантов и слушателей специальности «Предупреждение и ликвидация чрезвычайных ситуаций». Может быть рекомендовано практическим работникам сферы безопасности труда, прогнозирования и оценки последствий техногенных аварий и катастроф, преподавателям дисциплин данного профиля.</t>
  </si>
  <si>
    <t>Изложены современные сведения о строении, многообразии, центрах происхождения и разнообразии растений, а также флоре Беларуси. Основное внимание уделено растениям, используемым в сельскохозяйственном производстве. 
Для студентов высших сельскохозяйственных учебных заведений по агрономическим специальностям.</t>
  </si>
  <si>
    <t>978-985-6993-60-5</t>
  </si>
  <si>
    <t>Ботаника (РБ)</t>
  </si>
  <si>
    <t>С. В. Лазаревич</t>
  </si>
  <si>
    <t>58(075.8)</t>
  </si>
  <si>
    <t>Технология переработки продукции животноводства (РБ)</t>
  </si>
  <si>
    <t>М.В. Шалак, М.С. Шашков</t>
  </si>
  <si>
    <t>Фермерское животноводство : учеб. пособие для студентов учреждений высшего образования по специальности «Зоотехния» / В. А. Медведский, Е.А. Капитонова РБ</t>
  </si>
  <si>
    <t>Фермерское животноводство (РБ)</t>
  </si>
  <si>
    <t>В. А. Медведский, Е.А. Капитонова</t>
  </si>
  <si>
    <t>В учебном пособии изложены основные нормативные данные для ведения отрасли животноводства в условиях мелких товарных ферм, основы фермерского животноводства, пчеловодства, рыбоводства. Приведены методы первичной переработки продукции.
Предназначено для студентов учреждений высшего образования по специальности «Зоотехния».</t>
  </si>
  <si>
    <t>Овощеводство. Лабораторный практикум: учеб. пособие / А. П. Гордеева, Е. И. Сарвиро, М. В. Царева; под ред. А. П. Гордеевой. РБ</t>
  </si>
  <si>
    <t>Тэставыя заданні па беларускай мове. 8 клас: вучэб. дапаможнік / І.У. Рэпенка, І.У.  Рошчына РБ</t>
  </si>
  <si>
    <t>Физкультурно-оздоровительная работа в подготовительном классе (пособие для учителей) Ермак Н.Н. РБ</t>
  </si>
  <si>
    <t xml:space="preserve">А. И. Картунова [и др.]. </t>
  </si>
  <si>
    <t>Страхование на транспорте. Практикум (РБ)</t>
  </si>
  <si>
    <t>А. Я. Андреев и [др.].</t>
  </si>
  <si>
    <t>Формирование здорового образа жизни студенческой молодежи (РБ)</t>
  </si>
  <si>
    <t xml:space="preserve">Купчинов Р.И. </t>
  </si>
  <si>
    <t>Пособие</t>
  </si>
  <si>
    <t>Экономика и организация производства. Дипломное проектирование (РБ)</t>
  </si>
  <si>
    <t>Экономика предприятия: учеб. пособие для студентов технических специальностей / И. М. Бабук РБ</t>
  </si>
  <si>
    <t>Страницы истории 8-го штрафного батальона Первого Белорусского фронта</t>
  </si>
  <si>
    <t>Александр Пыльцын</t>
  </si>
  <si>
    <t>Прогнозирование использования земельных ресурсов: учеб. пособие для студентов высших учеб. заведений по специальности «Землеустройство» / В.Ф. Колмыков, А. В. Колмыков РБ</t>
  </si>
  <si>
    <t>978-985-6921-06-6</t>
  </si>
  <si>
    <t>В учебнике изложены теоретические основы питания растений, достижения агрохимии по оптимизации агрохимических свойств почвы и их значение для правильного применения удобрений, вопросы химической мелиорации почв, состав, свойства и применение минеральных, органических и бактериальных удобрений, системы удобрения сельскохозяйственных культур и методика опытного дела в агрохимии. Большое внимание уделено экологическим проблемам агрохимии и агрохимическим способам снижения поступления радионуклидов в растения на загрязненных территориях.
Для студентов учреждений высшего образования по агрономическим специальностям.</t>
  </si>
  <si>
    <t>631.8(075.8)</t>
  </si>
  <si>
    <t>Утверждено Министерством образования Республики Беларусь в качестве учебника для студентов учреждений высшего образования по агрономическим специальностям</t>
  </si>
  <si>
    <t xml:space="preserve">Учебное пособие предназначено для развития лексических навыков в области специальной терминологии, совершенствования умений и навыков устной речи, чтения и перевода текстов, имеющих профессиональную значимость для спасателейпожарных. 
Данное пособие предназначено для курсантов, студентов и слушателей  всех факультетов КИИ, ГИИ, а также для разных категорий учащихся, интересующихся проблемами безопасности жизнедеятельности. </t>
  </si>
  <si>
    <t>978-985-6993-35-3</t>
  </si>
  <si>
    <t>Сельскохозяйственные машины. Практикум : учеб. пособие / Э. В. Заяц [и др.] ; под ред. Э. В. Зайца РБ</t>
  </si>
  <si>
    <t xml:space="preserve">Допущено Министерством образования Республики Беларусь в качестве учебного пособия для студентов высших учебных заведений по специальностям «Программное обеспечение информационных технологий», «Экономическая кибернетика», «Прикладная математика (научнопедагогическая деятельность)», «Информационные системы и технологии (в экономике)»  </t>
  </si>
  <si>
    <t>Аварийно-спасательная подготовка: учебное пособие для курсантов и слушателей учреждений, обеспечивающих получение высшего образования по специальности «Предупреждение и ликвидация чрезвычайных ситуаций» / под ред. Э.Р. Бариева  РБ</t>
  </si>
  <si>
    <t>978-985-6847-24-3</t>
  </si>
  <si>
    <t>Аварийно-спасательная подготовка (РБ)</t>
  </si>
  <si>
    <t>Чрезвычайные ситуации с химически опасными веществами: учеб. пособие для курсантов и слушателей высших учебных заведений по специальности «Предупреждение и ликвидация чрезвычайных ситуаций» / Э. Р. Бариев [и др.]. РБ</t>
  </si>
  <si>
    <t>Чрезвычайные ситуации с химически опасными веществами (РБ)</t>
  </si>
  <si>
    <t>978-985-6847-51-9</t>
  </si>
  <si>
    <t>978-985-7133-06-2</t>
  </si>
  <si>
    <t>Пособие для педагогов учреждений общего среднего образования</t>
  </si>
  <si>
    <t>В учебное пособие вошли программно-методические материалы курса «История образования и педагогической мысли», а также различные виды учебно-творческих заданий, направленных на формирование умений и навыков самообразования в области историко-педагогического знания. Содержание пособия соответствует образовательному стандарту и типовой программе высшей школы по курсу «История образования и педагогической мысли».
Предназначено для преподавателей, студентов, магистрантов, аспирантов, изучающих историю образования и науки о воспитании.</t>
  </si>
  <si>
    <t>Школьникам о международном гуманитарном праве (РБ)</t>
  </si>
  <si>
    <t>В учебнике раскрывается понятие кормопроизводства как научно обоснованной системы организационных и технологических мероприятий по производству, переработке и хранению кормов.
Приводятся основные сведения о кормах, рассмотрены современные технологии возделывания кормовых культур, приемы создания и улучшения лугов. Изложены технологии заготовки различных видов кормов для сельскохозяйственных животных.
Для студентов высших сельскохозяйственных учебных заведений по агрономическим специальностям.</t>
  </si>
  <si>
    <t>619:616.1/8</t>
  </si>
  <si>
    <t>Сельскохозяйственные машины. Практикум : учеб. пособие для студентов высших учеб. заведений по агрономическим специальностям / Э.В. Заяц [и др.] РБ</t>
  </si>
  <si>
    <t>Утверждено Министерством образования Республики Беларусь в качестве учебника для студентов учреждений высшего образования по специальностям "Зоотехния", "Экология сельского хозяйства", "Техническое обеспечение процессов сельскохозяйственного производства", "Бухгалтерский учет, анализ и аудит (по направлениям)", "Экономика и управление на предприятиях"</t>
  </si>
  <si>
    <t>Допущено Министерством образования Республики Беларусь в качестве учебного пособия для студентов высших учебных заведений по специальности «Энергетическое обеспечение сельскохозяйственного производства»</t>
  </si>
  <si>
    <t>Пороки сердца: этиология, патогенез, диагностика, лечение (РБ)</t>
  </si>
  <si>
    <t>В учебнике изложены основные проблемы религиоведения. Раскрыты вопросы теории и истории религии. Охарактеризованы ведущие религиозные направления, показаны их специфические черты и место в современном мире. Рассмотрены традиции свободомыслия в духовной культуре человечества, проблема свободы совести. Показана специфика современной религиозно-конфессиональной ситуации в Беларуси.
Предназначен для студентов высших и средних специальных учебных заведений, учителей обществоведческих дисциплин, всех интересующихся проблематикой истории религии и свободомыслия.</t>
  </si>
  <si>
    <t>Радиационная медицина: учебник / А. Н. Стожаров [и др.] доп. тираж; под ред.  А. Н. Стожарова РБ</t>
  </si>
  <si>
    <t>978-985-6921-50-9</t>
  </si>
  <si>
    <t>614.876</t>
  </si>
  <si>
    <t>Учебник подготовлен в соответствии с требованиями образовательного стандарта и учебной программы по специальности «Зоотехния». Включает вопросы, связанные с подготовкой животных как основного сырья для мясной промышленности к сдаче, транспортировкой, взаимоотношениями производителей сырья и мясоперерабатывающих предприятий, технологией переработки животных и вторичного сырья, определением качества и технологических свойств мяса, его хранением и консервированием. Освещены вопросы технологии переработки яиц.
Предназначен для студентов учреждений высшего образования по специальностям «Зоотехния», «Экология сельского хозяйства», «Техническое обеспечение процессов сельскохозяйственного производства», «Бухгалтерский учет, анализ и аудит (по направлениям)», «Экономический учет, анализ и аудит (по направлениям)», «Экономика и управление на производстве».</t>
  </si>
  <si>
    <t>978-985-6782-54-4</t>
  </si>
  <si>
    <t>978-985-7060-16-0</t>
  </si>
  <si>
    <t>2-е изд.</t>
  </si>
  <si>
    <t>Учебное пособие по истории социальной педагогики — первое в Республике Беларусь, где представлен генезис социальной педагогики в историческом разрезе. Отличается оригинальностью, системностью, комплексностью построения материала. 
Состоит из трех разделов. Первый раздел содержит курс лекций, раскрывающий особенности развития отечественной и зарубежной социально-педагогической мысли, второй раздел включает материал для организации работы на семинарских занятиях, третий — информационно-методический материал (примерный тематический план, перечень вопросов к зачету и список литературы).
Учебное пособие может быть рекомендовано студентам, обучающимся по специальностям «Социальная педагогика», «Социальная работа», а также преподавателям, магистрантам, аспирантам, всем, кто интересуется историей социальной педагогики.</t>
  </si>
  <si>
    <t>Допущено Министерством образования  Республики Беларусь в качестве учебного пособия для студентов специальности Землеустройство»  учреждений, обеспечивающих получение высшего образования</t>
  </si>
  <si>
    <t>978-985-6993-66-7</t>
  </si>
  <si>
    <t>В. И. Колеснев, И. В. Шафранская</t>
  </si>
  <si>
    <t>2-е изд., перераб</t>
  </si>
  <si>
    <t>Технология переработки продукции животноводства : учебник для студентов учреждений высшего образования / М.В. Шалак, М.С. Шашков РБ</t>
  </si>
  <si>
    <t>В учебном пособии изложены четыре важнейшие агрономичес-
кие дисциплины: почвоведение, агрохимия, земледелие с основами семеноводства, растениеводство. Отличается удачным подбором учебного материала, необходимого специалистам инженерно-технического и технологического профилей агропромышленного комплекса Республики Беларусь.
Для студентов сельскохозяйственных вузов, учащихся колледжей, руководителей и специалистов хозяйств.</t>
  </si>
  <si>
    <t>Эпизоотология и инфекционные болезни: учебник для студентов и магистрантов учреждений высшего образования по специальности «Ветеринарная медицина»/ В. В Максимович [и др.]; под ред. В. В. Максимовича РБ</t>
  </si>
  <si>
    <t xml:space="preserve">В учебном пособии кратко изложены основные законы электромагнетизма, которые формулируются в интегральной и дифференциальной форме, разъясняется их физический смысл. 
Основное внимание уделяется не выводу формул, а концентрированному изложению конечных результатов. 
Пособие помимо теоретического материала включает тестовые задания по излагаемым темам и электронное приложение.
Учебное пособие адресовано студентам физических специальностей университетов, может быть использовано при организации самостоятельной работы студентов. </t>
  </si>
  <si>
    <t>537.8(075.8)</t>
  </si>
  <si>
    <t>978-985-6993-45-2</t>
  </si>
  <si>
    <t>978-985-6993-36-0</t>
  </si>
  <si>
    <t>Компьютерное моделирование автомобилей: учеб. пособие для студентов специальности «Автомобилестроение» учреждений, обеспечивающих получение высшего образования / Л. А. Молибошко РБ</t>
  </si>
  <si>
    <t xml:space="preserve">В учебном пособии рассмотрены основные вирусологические методы исследования, в частности вирусоскопические, биологические, серологические, молекулярно­генетические, и способы культивирования вирусов на чувствительных тест¬объектах на основе последних научных достижений.
Для студентов учреждений высшего образования, ветеринарных врачей, специалистов сельского хозяйства.
</t>
  </si>
  <si>
    <t>Растениеводство. Полевая практика : учеб. пособие / Д. И. Мельничук [и др.]; под ред. профессора Д. И. Мельничука РБ</t>
  </si>
  <si>
    <t>Допущено Министерством образования Республики Беларусь в качестве учебного пособия для студентов экономических специальностей учреждений, обеспечивающих получение высшего сельскохозяйственного образования</t>
  </si>
  <si>
    <t>А. П. Курдеко [и др.]</t>
  </si>
  <si>
    <t>Вы едете за границу? = Fahren sie ins Аusland?: учебно-методическое пособие / Н. И. Веренич РБ</t>
  </si>
  <si>
    <t>Полностью соответствует новой типовой учебной программе по курсу «Философия» для высших учебных заведений 2008 г. Представляет собой развернутое изложение курса классической и современной философии в виде стройной системы аргументов, позволяющих на основе данных опыта, конкретно-научного знания и философских наук подготовиться к экзамену по данному курсу. В пособии рассмотрено около 100 философских вопросов и в ответах на них раскрыто содержание около 300 аргументов.
Предназначено для студентов высших и средних специальных заведений, а также магистрантов, аспирантов, преподавателей социально-гуманитарных наук и всех, заинтересованных в самостоятельном овладении современными техниками философского мышления и аргументации.</t>
  </si>
  <si>
    <t>Физика. Сборник задач : учеб. пособие / Д. В. Кленицкий, В. Р. Мадьяров, В. В. Чаевский РБ</t>
  </si>
  <si>
    <t>Физика. Сборник задач (РБ)</t>
  </si>
  <si>
    <t>Макроэкономика: учеб. пособие для студентов заочной и дистанционной форм обучения учреждений, обеспечивающих получение высшего образования по экономическим специальностям / Т. С. Алексеенко [и др.]; под ред. Л. П. Зеньков РБ</t>
  </si>
  <si>
    <t>657.22+658.012.12</t>
  </si>
  <si>
    <t>Охрана труда: учеб. пособие для студентов учреждений, обеспечивающих получение высшего образования по специальностям в области радиоэлектроники и информатики/ Т.Ф.  Михнюк РБ</t>
  </si>
  <si>
    <t>978-985-6782-86-5</t>
  </si>
  <si>
    <t>Технологии и техническое обеспечение производства продукции животноводства : учеб. пособие : 2-е изд. / Ю. Т. Вагин, А. С. Добышев, А. П. Курдеко ; под ред. А. С. Добышева РБ</t>
  </si>
  <si>
    <t>История педагогики : учебно-методические материалы : пособие для студентов педагогических специальностей / А.П. Орлова, Н.К. Зинькова, В.В. Тетерина РБ</t>
  </si>
  <si>
    <t>978-985-6921-47-9</t>
  </si>
  <si>
    <t>обложка, клеенный блок</t>
  </si>
  <si>
    <t>обложка, сшитый блок</t>
  </si>
  <si>
    <t>Налоговый кодекс Республики Беларусь: Особенная часть РБ</t>
  </si>
  <si>
    <t>978-985-6921-56-1</t>
  </si>
  <si>
    <t>Внутренние незаразные болезни животных. Практикум: учеб. пособие для студентов высших сельскохозяйственных учебных заведений / И. М. Карпуть [и др.];  РБ</t>
  </si>
  <si>
    <t>Паразитология и инвазионные болезни животных. Практикум : учеб. пособие для студентов учреждений высшего образования по специальностям «Ветеринарная медицина», «Ветеринарная санитария и экспертиза» / А. И. Ятусевич [и др.] ; под ред. А. И. Ятусевича РБ</t>
  </si>
  <si>
    <t>Птицеводство : учеб. пособие для студентов высших учебных заведений по специальности «Зоотехния» / П. П. Ракецкий, Н. В. Казаровец; под общей ред. П. П. Ракецкого РБ</t>
  </si>
  <si>
    <t>Допущено Министерством образования Республики Беларусь в качестве учебного пособия для учреждений высшего образования по специальности «Зоотехния»</t>
  </si>
  <si>
    <t xml:space="preserve">636.5(075.8) </t>
  </si>
  <si>
    <t>978-985-7060-86-3</t>
  </si>
  <si>
    <t>Допущено Министерством образования Республики Беларусь в качестве учебного пособия для курсантов и слушателей высших учебных заведений по специальности «Предупреждение и ликвидация чрезвычайных ситуаций»</t>
  </si>
  <si>
    <t>614.8:658.345</t>
  </si>
  <si>
    <t xml:space="preserve">978-985-6847-91-5 </t>
  </si>
  <si>
    <t>В учебном пособии раскрыты механизмы развития и эффективного функционирования инфраструктуры АПК на современном этапе с учетом трансформационных процессов, связанных с реформированием экономики, переходом субъектов и отраслей инфраструктуры на рыночные принципы хозяйствования и управления.
Предназначено для студентов учреждений высшего образования по специальностям «Экономика и управление на предприятии», «Экономика и организация производства в отраслях агропромышленного комплекса». Может быть использовано магистрами и аспирантами, а также преподавателями экономических специальностей.</t>
  </si>
  <si>
    <t>Экономика и организация инфраструктуры в агропромышленном комплексе (РБ)</t>
  </si>
  <si>
    <t xml:space="preserve">А. С. Сайганов [и др.] </t>
  </si>
  <si>
    <t>Занятия по ТРИЗ в детском саду (РБ)</t>
  </si>
  <si>
    <t>Допущено Министерством образования Республики Беларусь в качестве учебного пособия для студентов высших сельскохозяйственных учебных заведений по специальности "Бухгалтерский учет, анализ и аудит"</t>
  </si>
  <si>
    <t>Рекомендовано учебно-методическим объединением высших учебных заведений Республики Беларусь по педагогическому образованию в качестве пособия для студентов высших учебных заведений, обучающихся по педагогическим специальностям</t>
  </si>
  <si>
    <t>Сборник задач и упражнений по химии : учеб. пособие / А. Р. Цыганов, О. В. Поддубная РБ</t>
  </si>
  <si>
    <t>Охрана труда в животноводстве: учеб. пособие для студентов учреждений высш. образования по специальностям «Зоотехния», «Ветеринарная медицина» и «Промышленное рыбоводство» / М. Ф. Садовский [и др.]. РБ</t>
  </si>
  <si>
    <t>Практикум содержит материалы для проведения практических занятий по основным темам учебной дисциплины «Экономика предприятия». Пособие включает три раздела. В первом разделе приведены задачи для решения на практических занятиях, часть из них с методическими указаниями и решениями; во втором разделе — пять тестов для текущего контроля знаний; в третьем разделе — четыре задания для самостоятельного выполнения контрольных работ студентами. Задания могут быть использованы в качестве контрольных работ для студентов заочной формы обучения. 
Для студентов технических специальностей высших учебных заведений, а также преподавателей.</t>
  </si>
  <si>
    <t>657.22(075.8)</t>
  </si>
  <si>
    <t>Основы ботаники, агрономии и кормопроизводства. Практикум: учеб. пособие для студентов высших учебных заведений по специальностям «Ветеринарная медицина», «Зоотехния» / Н. П. Лукашевич [и др.].  РБ</t>
  </si>
  <si>
    <t>978-985-6921-93-6</t>
  </si>
  <si>
    <t xml:space="preserve"> 633/635(075.8)</t>
  </si>
  <si>
    <t>1(075.8)</t>
  </si>
  <si>
    <t>978-985-6921-11-0</t>
  </si>
  <si>
    <t>Допущено Министерством образования Республики Беларусь в качестве учебного пособия для студентов высших учебных заведений по экономическим специальностям</t>
  </si>
  <si>
    <t>Кадастровая оценка земель Республики Беларусь : нормативные документы (РБ)</t>
  </si>
  <si>
    <t>Инвентаризация активов и обязательств (РБ)</t>
  </si>
  <si>
    <t>Учебное пособие содержит методику модульной системы обучения и модульную программу, включающую такие вопросы, как конституция, экстерьер, продуктивность и породы свиней, племенная работа, технология производства свиней, воспроизводство стада и откорм свиней. Даются методика проведения деловых игр и задачи. В табличном процессоре представлены основные компьютерные расчеты для решения практических задач функционирования свиноводческих предприятий.
Для студентов учреждений высшего образования по специальности «Зоотехния» очной и заочной форм обучения. Может быть полезно слушателям факультетов повышения квалификации, специалистам консультационных служб и другим специалистам, работающим в области свиноводства.</t>
  </si>
  <si>
    <t>636.4.08(075.8)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</si>
  <si>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t>
  </si>
  <si>
    <t>Технологии автоматизированной обработки учетно-аналитической информации: Учеб. пособие /Ю.Ю. Королев, Л.А. Попкова, Т.В. Прохорова и др РБ</t>
  </si>
  <si>
    <t>985-6648-20-3</t>
  </si>
  <si>
    <t>Технологии автоматизированной обработки учетно-аналитической информации (РБ)</t>
  </si>
  <si>
    <t>Ю.Ю. Королев, Л.А. Попкова, Т.В. Прохорова и др</t>
  </si>
  <si>
    <t>Конструкция и прочность летательных аппаратов: учеб. пособие для студентов специальности "Техническая эксплуотация воздушных судов и двигателей" учреждений, обеспечивающих получение высшего образования / А.И. Рапинский РБ</t>
  </si>
  <si>
    <t>985-6782-29-5</t>
  </si>
  <si>
    <t>Конструкция и прочность летательных аппаратов (РБ)</t>
  </si>
  <si>
    <t>А.И. Рапинский</t>
  </si>
  <si>
    <t>Электроснабжение сельскохозяйственного производства : учеб. пособие / Г. И. Янукович РБ</t>
  </si>
  <si>
    <t>633.2/.3-15(076.5)(075.8)</t>
  </si>
  <si>
    <t>636:631.115.1(075.8)</t>
  </si>
  <si>
    <t>978-985-6993-74-2</t>
  </si>
  <si>
    <t>Западный пограничный регион в военно-стратегических планах Российской империи (конец XVIII в. – 1812 г.): в 3 кн. Кн. 1: Политическая ситуация по данным служб разведки и контрразведки РБ</t>
  </si>
  <si>
    <t>Зоология. Практикум : учеб. пособие / А. И. Ятусевич [и др.] РБ</t>
  </si>
  <si>
    <t>Допущено Министерством образования Республики Беларусь в качестве учебного пособия для учащихся учреждений образования, реализующих образовательные программы среднего специального образования по специальности «Ветеринарная медицина»</t>
  </si>
  <si>
    <t>Учебное пособие содержит теоретические и методические положения, регламентирующие организационно¬экономические основы создания и конкурентоспособного функционирования важнейших правовых и отраслевых форм организаций в АПК. Обстоятельно рассматривается экономическая интерпретация базовых экономических категорий «предприятие», «организация», «техническая, экономическая, аллокативная, Харви¬эффективность деятельности организации», «факторы производства» и др., а также классификация организационно¬правовых форм организаций, организация и экономическая среда развития предпринимательской деятельности и др.
Пособие подготовлено в соответствии с новой учебной программой для вузов, разработанной автором для утверждения в 2010 г. по дисциплине «Экономика организации (предприятия)».
Учебное пособие адресовано студентам высших учебных заведений по специальности «Экономика организаций АПК», а также может быть использовано для самостоятельной работы специалистами экономического профиля.</t>
  </si>
  <si>
    <t>Государственная регистрация недвижимости (РБ)</t>
  </si>
  <si>
    <t xml:space="preserve"> Е.А. Нестеровский</t>
  </si>
  <si>
    <t xml:space="preserve">В учебнике рассмотрены морфология и физиология микроорганизмов, их распространение в природе, классификация. Описаны основные виды и возбудители микробной порчи пищевых продуктов, меры профилактики и борьбы с ними; освещены основы санитарии и гигиены продовольственных товаров с учетом действующих в Республике Беларусь технических и нормативных правовых актов. 
Для студентов высших учебных заведений, практических работников торговли и общественного питания. </t>
  </si>
  <si>
    <t>Допущено Министерством образования Республики Беларусь в качестве учебного пособия для студентов специальности «Зоотехния» учреждений, обеспечивающих получение высшего образования</t>
  </si>
  <si>
    <t>Животноводство. Практикум (РБ)</t>
  </si>
  <si>
    <t xml:space="preserve"> В.П. Колесень [и др.].</t>
  </si>
  <si>
    <t>Типовые патологические процессы : учеб. пособие для студентов высш. учеб. заведений по специальностям «Ветеринарная медицина», «Ветеринарная санитария и экспертиза», «Ветеринарная фармация» / М. А. Макарук [и др.] РБ</t>
  </si>
  <si>
    <t xml:space="preserve">В учебном пособии изложены технико-экономические и экологические аспекты использования топливно-энергетических ресурсов. Даны общие представления о традиционных и альтернативных способах производства и потребления энергии. Освещены основные направления государственной политики в области энергосбережения. Показаны возможности снижения энергозатратности механизированных технологий в сельском хозяйстве.
Книга предназначена для студентов сельскохозяйственных высших учебных заведений, может быть полезна специалистам предприятий системы энергообеспечения, слушателям курсов повышения квалификации. </t>
  </si>
  <si>
    <t xml:space="preserve">Основы экономической теории: принципы, проблемы, политика трансформации. Международный опыт и белорусский вектор развития </t>
  </si>
  <si>
    <t>Основы военного права (РБ)</t>
  </si>
  <si>
    <t>В учебном пособии рассматривается производственное, технологическое и торговое оборудование, предназначенное для оснащения объектов торговли и общественного питания. Многообразие номенклатуры оборудования позволило отступить от традиционного изучения определенной его марки и создать целостную концепцию изложения общих объединительных признаков, отличающих вид оборудования, его назначение, конструктивные особенности.
Учебное пособие предназначено для студентов высших и средних специальных учебных заведений торговых и экономических специальностей, слушателей центров и курсов повышения квалификации, а также инженерно-технических и практических работников предприятий торговли и общественного питания всех форм собственности.</t>
  </si>
  <si>
    <t>Пособие по математике для поступающих в вузы и колледжи (РБ)</t>
  </si>
  <si>
    <t>Булдык Г.М.</t>
  </si>
  <si>
    <t>І.У. Рэпенка, І.У.  Рошчына</t>
  </si>
  <si>
    <t xml:space="preserve">Ермак Н.Н. </t>
  </si>
  <si>
    <t>Основы ботаники, агрономии и кормопроизводства. Практикум (РБ)</t>
  </si>
  <si>
    <t>Н. П. Лукашевич [и др.].</t>
  </si>
  <si>
    <t>Правила организации наличного денежного обращения в Республике Беларусь: нормативные документы РБ</t>
  </si>
  <si>
    <t>Экономико-математические методы и модели. Практикум (РБ)</t>
  </si>
  <si>
    <t>Инженерная графика : учеб. пособие / В. П. Малицкий, А. В. Малицкий РБ</t>
  </si>
  <si>
    <t>978-985-7060-95-5</t>
  </si>
  <si>
    <t>Инженерная графика (РБ)</t>
  </si>
  <si>
    <t>В. П. Малицкий, А. В. Малицкий</t>
  </si>
  <si>
    <t>Настоящее издание содержит нормативные документы, определяющие порядок создания физическими лицами, зарегистрированными до 1 января 2007 г. в качестве индивидуальных предпринимателей, коммерческих организаций в форме частного унитарного предприятия и порядок их деятельности, а также Положение о едином налоге с индивидуальных предпринимателей  и Перечень видов деятельности, при осуществлении которых индивидуальные предприниматели  уплачивают единый налог.
Предназначено для лиц, осуществляющих предпринимательскую деятельность.</t>
  </si>
  <si>
    <t>334.012</t>
  </si>
  <si>
    <t>№ типогр заказа</t>
  </si>
  <si>
    <t>Штучные экземпляры</t>
  </si>
  <si>
    <t>Рассмотрены основные вопросы программы дисциплины «Прогнозирование использования земельных ресурсов». Изложены общая теория прогнозирования, содержание, задачи, принципы и методики прогнозирования и планирования использования земельных ресурсов в генеральной схеме республики, схемах землеустройства областей и административных районов. 
Пособие предназначено для студентов землеустроительных специальностей вузов и колледжей. Может быть полезным специалистам землеустроительного профиля, а также работникам учреждений, занимающихся прогнозированием и планированием использования земельных ресурсов.</t>
  </si>
  <si>
    <t>Литература для общеобразовательных учебных заведений</t>
  </si>
  <si>
    <t xml:space="preserve">Допущено Министерством образования Республики Беларусь в качестве учебного пособия  для студентов специальности “Менеджмент” учреждений, обеспечивающих получение высшего образования </t>
  </si>
  <si>
    <t>Бухгалтерский учет и аудит в АПК: учебник для студентов экон. специальностей с.-х. вузов: 2-е изд., перераб. / Л.И. Стешиц РБ</t>
  </si>
  <si>
    <t>Молочное дело : учеб. пособие для студентов учреждений высш. образования по специальности «Зоотехния» / М. М. Карпеня, В. И.  Шляхтунов, В. Н. Подрез РБ</t>
  </si>
  <si>
    <t>978-985-6993-42-1</t>
  </si>
  <si>
    <t>Рекомендовано учреждением образования «Республиканский  институт профессионального образования» в качестве пособия для учащихся учреждений среднего специального и профессионально­технического образования</t>
  </si>
  <si>
    <t xml:space="preserve">Тэставыя заданні прызначаны для праверкі ведаў вучняў 8 класа па беларускай мове па тэмах «Прыслоўе», «Прыназоўнік», «Злучнік», «Часціца» і «Выклічнік», забяспечваюць прастату адказаў вучняў і дазваляюць выявіць прабелы ў іх ведах.
Для вучняў 8 класа, настаўнікаў беларускай мовы, а таксама абітурыентаў, якія рыхтуюцца да цэнтралізаванага тэсціравання. </t>
  </si>
  <si>
    <t>Физическая география материков. Африка (РБ)</t>
  </si>
  <si>
    <t>Е. Г. Кольмакова</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</si>
  <si>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«География», «Геоэкология»</t>
  </si>
  <si>
    <t>Д. Ф. Кольга [и др.]</t>
  </si>
  <si>
    <t>978-985-6782-89-2</t>
  </si>
  <si>
    <t>978-985-6847-90-8</t>
  </si>
  <si>
    <t>978-985-6847-70-0</t>
  </si>
  <si>
    <t>637.3</t>
  </si>
  <si>
    <t>978-985-6847-87-8</t>
  </si>
  <si>
    <t>978-985-6921-02-08</t>
  </si>
  <si>
    <t xml:space="preserve">681.3 </t>
  </si>
  <si>
    <t>978-985-6921-05-9</t>
  </si>
  <si>
    <t>633.2/.3</t>
  </si>
  <si>
    <t>978-985-6921-04-2</t>
  </si>
  <si>
    <t>338.5</t>
  </si>
  <si>
    <t>978-985-6921-03-5</t>
  </si>
  <si>
    <t>985-6782-52-Х</t>
  </si>
  <si>
    <t>Строительные материалы и изделия в сельском строительстве и мелиорации. Практикум (РБ)</t>
  </si>
  <si>
    <t>В. Н. Основин</t>
  </si>
  <si>
    <t>Макроэкономика: социально ориентированный подход: учебник для студентов экон. специальностей учреждений, обеспечивающих получение высшего образования: 2-е изд., перераб. и доп. / Э. А. Лутохина [и др.];  РБ</t>
  </si>
  <si>
    <t>978-985-6921-57-8</t>
  </si>
  <si>
    <t>Кормопроизводство: учебник для студентов высших учебных заведений по агрономическим специальностям / А. А. Шелюто [и др.]; под ред. А. А. Шелюто РБ</t>
  </si>
  <si>
    <t>338(075.8)</t>
  </si>
  <si>
    <t>978-985-6847-13-7</t>
  </si>
  <si>
    <t>978-985-6847-10-6</t>
  </si>
  <si>
    <t>811.112</t>
  </si>
  <si>
    <t>978-985-6847-18-2</t>
  </si>
  <si>
    <t>Физическая география материков. Африка : учеб. пособие / Е. Г. Кольмакова РБ</t>
  </si>
  <si>
    <t>978-985-7060-66-5</t>
  </si>
  <si>
    <t>Учебное пособие «Английский язык / English»  составлено в соответствии с программой  по иностранному языку для  высших учебных заведений и предназначено для студентов специальностей «Ветеринарная медицина» и « Зоотехния». Основу пособия составляют два модуля — General English и English for Special Purposes. 14 тематических блоков  структурно однородны, что позволяет обеспечить одинаковую последовательность работы в рамках блока. 
Профессионально ориентированные познавательно-информационные тексты пособия представляют новый и актуальный материал для студентов соответствующих специальностей. Пособие может быть использовано как в работе под руководством преподавателя, так и для самостоятельной работы. Студенты специализированных колледжей и специалисты, желающие  усовершенствовать свои языковые и коммуникативные компетенции, также найдут это пособие полезным и интересным.</t>
  </si>
  <si>
    <t>Учебное пособие содержит оригинальные тексты, расположенные по тематическому принципу. Система заданий и упражнений направлена на формирование речевой деятельности и умение читать и понимать тексты общественно-бытовой и сельскохозяйственной тематики.
Целью издания является подготовка студентов к самостоятельному чтению оригинальной литературы по специальности, а также развитие навыков и умений устной речи на материале текстов сельскохозяйственного профиля.
Предназначается студентам сельскохозяйственных вузов.</t>
  </si>
  <si>
    <t>Допущено Министерством образования Республики Беларусь в качестве учебного пособия для студентов высших сельскохозяйственных
учебных заведений по специальности «Ветеринарная медицина»</t>
  </si>
  <si>
    <t>Агрохимия. Практикум: учеб. пособие для студентов высших учебных заведений по агрономическим специальностям / И.Р. Вильдфлуш [и др.] РБ</t>
  </si>
  <si>
    <t>978-985-6921-92-9</t>
  </si>
  <si>
    <t>631.8+631.4</t>
  </si>
  <si>
    <t xml:space="preserve">Допущено Министерством образования Республики Беларусь в качестве учебного пособия для студентов по специальности «Маркетинг» учреждений, обеспечивающих получение высшего образования </t>
  </si>
  <si>
    <t>978-985-6993-07-0</t>
  </si>
  <si>
    <t>Ядовитые «двойники» съедобных шляпочных грибов (РБ)</t>
  </si>
  <si>
    <t>Н.А. Ламан, Я.А. Шапорова</t>
  </si>
  <si>
    <t>Научно-популярное издание</t>
  </si>
  <si>
    <t>Художественная литература и самореализация личности (РБ)</t>
  </si>
  <si>
    <t>Учебное издание</t>
  </si>
  <si>
    <t>В стране цветов и фей. Книжка-раскраска для занятий с детьми (РБ)</t>
  </si>
  <si>
    <t>Временный республиканский классификатор амортизируемых основных средств и нормативные сроки их службы: утв. постановлением Министерства экономики Республики Беларусь 21.11.2001 г. № 186; по состоянию на 7 сентября 2004 г., № 208: 2-е изд., стереотип РБ</t>
  </si>
  <si>
    <t>Производственные технологии в животноводстве : учеб. пособие для студентов учреждений высшего сельскохозяйственного образования по экономическим специальностям / Н. В. Казаровец [и др.]; под общ. ред. П. П. Ракецкого РБ</t>
  </si>
  <si>
    <t>978-985-6993-72-8</t>
  </si>
  <si>
    <t>Производственные технологии в животноводстве (РБ)</t>
  </si>
  <si>
    <t>60х84 1/17</t>
  </si>
  <si>
    <t>И.Н.Фурс</t>
  </si>
  <si>
    <t>Прогнозирование использования земельных ресурсов (РБ)</t>
  </si>
  <si>
    <t>В.Ф. Колмыков, А. В. Колмыков</t>
  </si>
  <si>
    <t>Допущено Министерством образования Республики Беларусь в качестве учебного пособия для студентов специальности «Бухгалтерский учет, анализ и аудит» высших учебных заведений</t>
  </si>
  <si>
    <t>Агрохимия. Практикум (РБ)</t>
  </si>
  <si>
    <t xml:space="preserve">И.Р. Вильдфлуш [и др.] </t>
  </si>
  <si>
    <t>Английский язык / English (РБ)</t>
  </si>
  <si>
    <t>978-985-7133-07-9</t>
  </si>
  <si>
    <t>В пособии раскрыты подходы к пониманию феномена «успешное родительство», описаны его структурные компоненты и механизмы формирования. Изложены стратегия и тактика продвижения к успешному родительству. Представлены традиционные и нетрадиционные формы работы классного руководителя с обоими родителями в рамках их психолого­педагогического просвещения и обучения.
Адресуется педагогам учреждений общего среднего образования. Может быть полезно родителям, а также студентам и преподавателям учреждений высшего и среднего специального образования.</t>
  </si>
  <si>
    <t>37.064.1+37.018.1</t>
  </si>
  <si>
    <t xml:space="preserve">Рекомендовано Научно­методическим учреждением «Национальный институт образования» Министерства образования Республики Беларуси </t>
  </si>
  <si>
    <t>Государственная система предупреждения и ликвидации чрезвычайных ситуаций: учеб. пособие для курсантов и слушателей учреждений высш. образования по специальностям «Промышленная безопасность», «Предупреждение и ликвидация чрезвычайных ситуаций», «Безопасность людей, объектов и территорий в чрезвычайных ситуациях» / А . П. Еремин , А. Д. Булва (РБ)</t>
  </si>
  <si>
    <t xml:space="preserve">Тэставыя заданні прызначаны для праверкі ведаў вучняў 7 класа па беларускай мове па тэмах «Дзеяслоў», «Дзеепрыметнік», «Дзеепрыслоўе», забяспечваюць прастату адказаў вучняў і дазваляюць выявіць прабелы ў іх ведах.
Для вучняў 7 класа, настаўнікаў беларускай мовы, а таксама абітурыентаў, якія рыхтуюцца да цэнтралізаванага тэсціравання. </t>
  </si>
  <si>
    <t>Пособие раскрывает содержание работы с текстом в начальной школе, уточняет коммуникативно-речевые умения и навыки, которыми должны овладеть ученики начальной школы. Безусловный интерес для учителей представляют методические рекомендации, а также предлагаемые планы уроков русского языка с использованием текста и дополнительной информацией.
Рассчитано на учителей начальных классов.</t>
  </si>
  <si>
    <t>Работа с текстом на уроках русского языка в начальной школе (РБ)</t>
  </si>
  <si>
    <t>Утверждено Министерством образования Республики Беларусь в качестве учебника для студентов и магистрантов учреждений высшего образования по специальности «Ветеринарная медицина»</t>
  </si>
  <si>
    <t>619:616.9(075.8)</t>
  </si>
  <si>
    <t>Внутренние болезни животных : учеб. пособие для студентов учреждений высшего образования : в 2 ч. Ч. 2 / С. С. Абрамов [и др.]; под ред. С. С. Абрамова РБ</t>
  </si>
  <si>
    <t>978-985-7060-26-9</t>
  </si>
  <si>
    <t>Электроснабжение промышленных предприятий: учеб. пособие / В. Н. Радкевич, В. Б. Козловская, И. В. Колосова РБ</t>
  </si>
  <si>
    <t>978-985-7133-02-4</t>
  </si>
  <si>
    <t>Электроснабжение промышленных предприятий (РБ)</t>
  </si>
  <si>
    <t>В. Н. Радкевич, В. Б. Козловская, И. В. Колосова</t>
  </si>
  <si>
    <t>Рассмотрены принципы построения и структуры систем электроснабжения, приемники и потребители электроэнергии, графики и методы определения электрических нагрузок, вопросы качества электроэнергии, компенсации реактивной мощности и режимы нейтрали электроустановок. Приведены типовые схемы и конструктивное исполнение электрических сетей на напряжении до 1 и 6—10 кВ, выбор трансформаторов, сечений проводов и жил кабелей. Рассмотрены вопросы учета и экономии электроэнергии на промышленных предприятиях.
Для студентов учреждений образования, обучающихся по специальности «Электроснабжение». Может быть полезно студентам других специальностей энергетических факультетов и учащимся средних специальных учреждений образования, а также специалистам, занятым проектированием и эксплуатацией электроустановок промышленных предприятий.</t>
  </si>
  <si>
    <t>658.26(075.8)</t>
  </si>
  <si>
    <t>Допущено Министерством образования Республики Беларусь в качестве учебного пособия для студентов учреждений высшего образования по направлениям образования «Экономика и организация производства», «Транспорт» и «Транспортная деятельность»</t>
  </si>
  <si>
    <t>331.45(075.8)</t>
  </si>
  <si>
    <t>В учебном пособии изложены правовые и организационные во¬просы охраны труда, производственной санитарии, техники безопас­
ности и пожарной безопасности, требования охраны труда к устройству и содержанию промышленных предприятий и цехов, безопасность технологических процессов и производственного оборудования, обеспечение санитарно­гигиенических условий при работе с ПЭВМ.
Предназначено для студентов учреждений высшего образования по направлениям образования «Экономика и организация производ¬ства», «Транспорт» и «Транспортная деятельность».</t>
  </si>
  <si>
    <t>Экономика лесного хозяйства: Учеб. пособие для студентов вузов / Янушко А.Д. РБ</t>
  </si>
  <si>
    <t>Учебное пособие представляет интегрированный курс, объединяющий психологические, педагогические и методические аспекты обучения физике, и предусматривает повышение роли эвристического преподавания, методов проблемного обучения, развития мышления. Разработано на новой концептуальной основе развития физического образования, которое строится на принципах гуманизации, гуманитаризации и дифференциации обучения, идеях личностно-ориентированного учебного процесса и саморазвития личности.
Впервые в Республике Беларусь представлены элементы инновационно-методической деятельности учителя физики средней школы.
Книга предназначена для студентов, преподавателей физических специальностей педагогических вузов, магистрантов, аспирантов, учителей физики средней школы.</t>
  </si>
  <si>
    <t>373.5</t>
  </si>
  <si>
    <t>978-985-6993-54-4</t>
  </si>
  <si>
    <t>В учебном пособии изложены теоретический материал, методика расчета затрат на охрану труда, государственная политика и концепция в области охраны труда в Беларуси; приводятся программный материал по гигиене производственной среды, требования техники безопасности, эксплуатации технологического оборудования, принципы, способы и средства по защите работающих от опасных факторов, а также обеспечению пожарной безопасности на производстве.
Предназначено для студентов высших учебных заведений по техническим и инженерно-экономическим специальностям. Может быть полезным и для слушателей учебных заведений по переподготовке и повышению квалификации работников служб охраны труда.</t>
  </si>
  <si>
    <t>658.345.8:621.38(075.8)</t>
  </si>
  <si>
    <t>Методика обучения физике в средней школе: учебное пособие для студентов учреждений, обеспечивающих получение высшего педагогического образования по физическим специальностям / Д.И. Кульбицкий  РБ</t>
  </si>
  <si>
    <t>978-985-6847-15-1</t>
  </si>
  <si>
    <t>Рекомендовано учреждением образования «Республиканский институт профессионального образования» Министерства образования Республики Беларусь в качестве пособия для учащихся учреждений образования, реализующих образовательные программы среднего специального образования по направлениям образования «Оборудование, транспорт, приборы»</t>
  </si>
  <si>
    <t>561/547 был</t>
  </si>
  <si>
    <t xml:space="preserve">Типовой план счетов бухгалтерского учета представляет собой систематизированный перечень синтетических и аналитических счетов бухгалтерского учета, на которых происходит регистрация и группировка фактов хозяйственной деятельности (имущества, обязательств, финансовых, хозяйственных операций и другие) в бухгалтерском учете. 
Предназначен для ведения бухгалтерского учета в организациях всех форм собственности и видов деятельности независимо от организационно-правовых форм (кроме банков и иных небанковских финансово-кредитных организаций, организаций,  финансируемых  из  республиканского и/или местных бюджетов на основе бюджетной сметы, имеющих текущий счет в учреждениях банка и ведущих бухгалтерский учет в соответствии с Планом счетов бухгалтерского учета исполнения смет расходов организаций, финансируемых из бюджета). </t>
  </si>
  <si>
    <t xml:space="preserve">2-е изд., доп. </t>
  </si>
  <si>
    <t>Официальное  издание</t>
  </si>
  <si>
    <t>Официальное издание</t>
  </si>
  <si>
    <t>Практическое пособие</t>
  </si>
  <si>
    <t>Л. Н. Корнеева, А. С. Чечеткин</t>
  </si>
  <si>
    <t>Бухгалтерский учет в торговле: учебно — практическое пособие / В. В. Кожарский, Н. В. Кожарская  РБ</t>
  </si>
  <si>
    <t>978-985-6921-89-9</t>
  </si>
  <si>
    <t>657.22:339.1</t>
  </si>
  <si>
    <t>Л.В. Рудикова</t>
  </si>
  <si>
    <t>Производство сыра (РБ)</t>
  </si>
  <si>
    <t>Т. И. Шингарева, Р. И. Раманаускас</t>
  </si>
  <si>
    <t>Птицеводство (РБ)</t>
  </si>
  <si>
    <t>П. П. Ракецкий, Н. В. Казаровец; под общей ред. П. П. Ракецкого</t>
  </si>
  <si>
    <t>Сельскохозяйственные мелиорации (РБ)</t>
  </si>
  <si>
    <t>А. П. Лихацевич, М. Г. Голченко, Г. И. Михайлов</t>
  </si>
  <si>
    <t>В учебном пособии приведена классификация овощных растений, даются характеристика семян и примерные нормы высева, различные способы предпосевной подготовки семян к посеву, расчетные задания по составлению почвенных смесей для выращивания рассады и внесения удобрений. Уделено внимание подготовке почвы к посеву и уходу за овощными культурами, методике составления севооборотов и агротехнических планов. Представлены задания для практической работы в полевых условиях, а также описаны сорта и гибриды, пригодные для выращивания на территории Беларуси.
Предназначено для студентов агрономических специальностей.</t>
  </si>
  <si>
    <t>635(075.8)</t>
  </si>
  <si>
    <t>Ремонт электрооборудования. В 2 частях. Часть 1. Ремонт электрических машин: учеб. пособие для студентов энергетических специальностей учреждений, обеспечивающих получение высшего образования / А.П.Сердешнов РБ</t>
  </si>
  <si>
    <t>985-6782-36-8 (ч. 1).</t>
  </si>
  <si>
    <t>Учебное пособие освещает вопросы, касающиеся экстерьера, особенностей конституции и продуктивности сельскохозяйственной птицы разных видов. Рассмотрены современные породы, линии и кроссы птицы, генетические основы селекции, основные принципы нормированного кормления птицы и организации технологического процесса производства птицеводческой продукции; описаны особенности селекционно-племенной работы в различных отраслях птицеводства; изложены биологические и технологические основы инкубации.
Для руководителей и специалистов птицеводческих хозяйств, аспирантов и студентов вузов по специальности «Зоотехния».</t>
  </si>
  <si>
    <t>Организация производства: учебник для студентов высш. учеб. заведений по специальности «Экономика и управление на предприятии»: 2-е изд. / Л.М. Синица РБ</t>
  </si>
  <si>
    <t>В учебном пособии рассмотрены теоретические основы повы-шения конкурентоспособности, даны практические рекомендации по повышению конкурентоспособности предприятия и других объектов разного социально-экономического и производственного уровней. Учтены изменения, обусловленные последними законодательными актами в рассматриваемой области. 
Предназначено для студентов учреждений высшего образования  по экономическим специальностям всех форм обучения, включая дистанционное. Может быть использовано слушателями курсов (институтов) повышения квалификации и переподготовки кадров, практическими работниками предприятий.</t>
  </si>
  <si>
    <t>СОПОСТАВИТЕЛЬНЫЙ АНАЛИЗ ВОСТОЧНОСЛАВЯНСКИХ ЯЗЫКОВ: учеб. пособие для студентов филологических специальностей учреждений, обеспечивающих получение высшего образования / Под ред. А.А. Лукашанца, А.М. Мезенко РБ</t>
  </si>
  <si>
    <t>985-6782-12-0</t>
  </si>
  <si>
    <t>СОПОСТАВИТЕЛЬНЫЙ АНАЛИЗ ВОСТОЧНОСЛАВЯНСКИХ ЯЗЫКОВ (РБ)</t>
  </si>
  <si>
    <t>Под ред. А.А. Лукашанца, А.М. Мезенко</t>
  </si>
  <si>
    <t>В учебнике раскрывается современное понятие кормопроизводства как научно обоснованной системы организационных и технологических мероприятий по производству, переработке и хранению кормов.
Изложены основные сведения по ботанике, почвоведению, земледелию и агрохимии. Рассматриваются биологические особенности и современные технологии возделывания кормовых культур, выращиваемых на пашне. Показаны современное состояние лугов Беларуси, перспективы и пути их рационального использования в качестве сенокосных и пастбищных угодий, приведены современные ресурсосберегающие технологии производ¬ства кормов на сенокосах и пастбищах с учетом современных достижений науки и передовой отечественной и зарубежной практики.
Предназначен для студентов учреждений высшего образования по специальности «Зоотехния».</t>
  </si>
  <si>
    <t>[633.2/.3+58](075.8)</t>
  </si>
  <si>
    <t>Кормопроизводство с основами ботаники (РБ)</t>
  </si>
  <si>
    <t>В практикуме в доступной форме показано влияние атмосферных факторов и микроклимата помещений на здоровье сельскохозяйственных животных, приведены темы по гигиене почвы, воды, кормов. Отдельно рассмотрены вопросы частной гигиены крупного рогатого скота, птицы и свиней, основные группы микро­организмов и вирусов, их физиология и роль в животноводстве, материалы по инфекциям и иммунитету. Даны представления об основных лекарственных веществах, способах оказания лечебной помощи животным. Изложены темы по клинической диагностике, внутренним незаразным, инфекционным и инвазионным болезням.
Предназначено для учащихся учреждений среднего специального образования по специальности «Зоотехния».</t>
  </si>
  <si>
    <t>619:614.9(075.32)</t>
  </si>
  <si>
    <t>Пособие содержит материалы по оформлению договоров страхования и расчету подлежащих уплате страховых взносов, методику расчета страховых тарифов по рисковым видам страхования и определения вреда при страховом случае, материалы для разработки превентивных мероприятий, а также аналитические материалы о страховой деятельности в Республике Беларусь, необходимые для закрепления теоретического материала по курсу «Страхование на транспорте». Даны вопросы программы дисциплины «Страхование на транспорте», а также задания на лабораторные и практические работы и методика их выполнения.
Предназначено для студентов специальностей «Организация перевозок и управление на автомобильном и городском транспорте», «Организация дорожного движения», а также может быть полезно для студентов других специальностей.</t>
  </si>
  <si>
    <t>978-985-6847-96-0</t>
  </si>
  <si>
    <t>368.2(076.5)(075.8)</t>
  </si>
  <si>
    <t>Общая эпизоотология: учеб. пособие для студентов высших учебных заведений по специальности «Ветеринарная медицина» /В. В. Максимович РБ</t>
  </si>
  <si>
    <t>Патологическая анатомия сельскохозяйственных животных. Практикум (РБ)</t>
  </si>
  <si>
    <t xml:space="preserve">Допущено Министерством образования Республики Беларусь в качестве учебного пособия для студентов учреждений высшего образования по машиностроительным специальностям </t>
  </si>
  <si>
    <t>978-985-6993-55-1</t>
  </si>
  <si>
    <t>Допущено Министерством образования Республики Беларусь в качестве учебного пособия для учащихся учреждений образования, реализующих образовательные программы среднего специального образования по специальности «Зоотехния»</t>
  </si>
  <si>
    <t>Страницы истории 8-го штрафного батальона Первого Белорусского фронта / Александр Пыльцын. — 2-е изд. доп. и перераб.   РБ</t>
  </si>
  <si>
    <t>978-985-6921-61-5</t>
  </si>
  <si>
    <t>Бухгалтерская отчетность организаций: нормативные документы РБ</t>
  </si>
  <si>
    <t>373.2.016</t>
  </si>
  <si>
    <t>Аварийно­спасательная подготовка: учебник / Э. Р. Бариев [и др.]; под ред. Э. Р. Бариева РБ</t>
  </si>
  <si>
    <t>978-985-7060-70-2</t>
  </si>
  <si>
    <t>Аварийно­спасательная подготовка (РБ)</t>
  </si>
  <si>
    <t>В учебнике изложены теоретические и методические основы пожарной аварийно¬спасательной подготовки личного состава подразделений МЧС. Описаны особенности работы в боевой одежде и снаряжении, приемы использования аварийно¬спасательного и пожарно­технического оборудования. Рассмотрены способы применения средств спасения с высот при помощи альпинистского спасательного оборудования и снаряжения, а также оказания помощи терпящим бедствие на воде и методика водолазных спусков. Особое внимание уделено правилам техники безопасности при проведении занятий и аварийно¬спасательных работ.
Пособие предназначено для курсантов и слушателей учреждений как высшего, так и среднего образования МЧС Республики Беларусь. Рассчитано на широкий круг работников МЧС.</t>
  </si>
  <si>
    <t>614.8(075.8)</t>
  </si>
  <si>
    <t>Клиническая диагностика болезней животных. Практикум (РБ)</t>
  </si>
  <si>
    <t>536.42</t>
  </si>
  <si>
    <t>Зачетные работы по математике и русскому языку : 2-4 классы (РБ)</t>
  </si>
  <si>
    <t>С. И. Гин</t>
  </si>
  <si>
    <t>Освещаются основные методические и методологические вопросы организации и технологии ведения земельного кадастра, описана структура, функции и задачи землеустроительной службы в различных государствах мира. Изложены сравнительный анализ национальных земельно-кадастровых систем, регистрации прав, порядок и технология оценки недвижимости для целей налогообложения ведущих зарубежных стран. Приведен порядок создания автоматизированных информационных систем кадастра земель с использованием современных ГИС-технологий.
Книга предназначена для студентов и преподавателей высших учебных заведений, может быть использована учащимися техникумов и специалистами землеустроительного производства и научных учреждений, занимающихся вопросами кадастра земель.</t>
  </si>
  <si>
    <t>347.235.11</t>
  </si>
  <si>
    <t>История социальной педагогики (РБ)</t>
  </si>
  <si>
    <t>А.П. Орлова, Н.Ю. Андрущенко</t>
  </si>
  <si>
    <t>Сельскохозяйственная экология (РБ)</t>
  </si>
  <si>
    <t>В. А. Медведский, Т. В. Медведская</t>
  </si>
  <si>
    <t>Г. А. Вершина, А. М. Лазаренков</t>
  </si>
  <si>
    <t>Впервые в Республике Беларусь изложены теоретические и методические основы пожарной аварийно-спасательной подготовки личного состава подразделений МЧС. Представлены способы применения средств спасения при ликвидации аварий и тушении пожаров. Описаны действия спасателей при чрезвычайных ситуациях и катастрофах, по оказанию помощи терпящим бедствие на воде. Изложены теоретические основы развития физических качеств пожарных-спасателей, вопросы организации и методики занятий по аварийно-спасательной подготовке. Даны правила техники безопасности при проведении занятий и аварийно-спасательных работ.
Книга предназначена для курсантов и слушателей высших учебных заведений МЧС Республики Беларусь. Пособие рассчитано на широкий круг работников МЧС.</t>
  </si>
  <si>
    <t>614.8</t>
  </si>
  <si>
    <t>978-985-7060-14-6</t>
  </si>
  <si>
    <t>Физика. Механика. Практикум (РБ)</t>
  </si>
  <si>
    <t>В. Ф. Шолох</t>
  </si>
  <si>
    <t>535/534(075¬8)</t>
  </si>
  <si>
    <t>Основы управления механическими транспортными средствами и безопасность дорожного движения : учебник / Н. И. Дудко, В. Ф. Бершадский, В. И. Дудко РБ</t>
  </si>
  <si>
    <t>В пособии рассмотрены вопросы организации бухгалтерского учета и аудита, их методологические принципы, требования, предъявляемые к организации и ведению бухгалтерского учета, а также работа учетного аппарата,  документирование хозяйственных операций и документооборота, проведение инвентаризаций и аудита, делопроизводства, хранение документов, учетных регистров и отчетности; изложен порядок разработки, оформления и ввода в действие учетной политики организации. 
Предназначено для студентов высших учебных заведений, колледжей, обучающихся по специальности «Бухгалтерский учет, анализ и аудит», а также слушателей курсов повышения квалификации.</t>
  </si>
  <si>
    <t>978­985­6993­78­0</t>
  </si>
  <si>
    <t>Овощеводство. Лабораторный практикум (РБ)</t>
  </si>
  <si>
    <t>А. П. Гордеева, Е. И. Сарвиро, М. В. Царева</t>
  </si>
  <si>
    <t>Институционализация рынка инновационных проектов / Л. Н. Давыденко РБ</t>
  </si>
  <si>
    <t>985-6648-39-4</t>
  </si>
  <si>
    <t>985-6648-22-Х</t>
  </si>
  <si>
    <t>Назначение</t>
  </si>
  <si>
    <t>Издательство</t>
  </si>
  <si>
    <t>Обложка</t>
  </si>
  <si>
    <t>Формат</t>
  </si>
  <si>
    <t>Описание</t>
  </si>
  <si>
    <t>УП "ИВЦ Минфина"</t>
  </si>
  <si>
    <t>60х84 1/16</t>
  </si>
  <si>
    <t>Переоценка основных средств, незавершенного строительства и неустановленного оборудования 2006 РБ</t>
  </si>
  <si>
    <t>авт.-сост.  Г. Л. Павлюченко, А. В.Черва, В. Е. Ванкевич; под ред. А. В. Червы</t>
  </si>
  <si>
    <t>авт.-сост.  Г. Л. Павлюченко, А. В. Черва, В. Е. Ванкевич; под ред. А. В. Червы</t>
  </si>
  <si>
    <t>Общая и ветеринарная экология: учебник / А.И. Ятусевич [и др.]; под ред. А.И. Ятусевича и В.А. Медведского РБ</t>
  </si>
  <si>
    <t>978-985-7060-56-6</t>
  </si>
  <si>
    <t>Основы теории бухгалтерского учета : учеб. пособие / А. С. Чечеткин РБ</t>
  </si>
  <si>
    <t xml:space="preserve">978-985-7060-53-5 </t>
  </si>
  <si>
    <t>Учебное пособие содержит 750 задач и упражнений по химии, необходимых для более глубокого усвоения основных положений дисциплины и закономерностей протекания химических процессов. Сборник разработан в соответствии с современным уровнем химической науки и с учетом специфических требований, предъявляемых к специалистам биологического и экологического профилей сельскохозяйственного производства. 
Учебное пособие предназначено для студентов учреждений высшего образования I–II курсов дневной и заочной форм обучения. Может быть полезным для учащихся учреждений среднего образования при подготовке к олимпиадам по химии, а также к поступлению в вузы.</t>
  </si>
  <si>
    <t>54(075.8)</t>
  </si>
  <si>
    <t>Основы зоотехнии : учеб. пособие / В. К. Пестис [и др.]; под ред. П. П. Ракецкого РБ</t>
  </si>
  <si>
    <t>978-985-7060-28-3</t>
  </si>
  <si>
    <t>Основы зоотехнии (РБ)</t>
  </si>
  <si>
    <t xml:space="preserve"> В. К. Пестис [и др.]; под ред. П. П. Ракецкого</t>
  </si>
  <si>
    <t>Типовые патологические процессы (РБ)</t>
  </si>
  <si>
    <t>Оперативная хирургия с топографической анатомией животных : учеб. пособие для студентов учреждений высшего образования / Э. И. Веремей [и др.] РБ</t>
  </si>
  <si>
    <t>Издание содержит Указ Президента Республики Беларусь 13.10.2006 г. № 615 "Об оценочной деятельности в Республике Беларусь", а также Инструкцию по кадастровой оценке земель населенных пунктов Республики Беларусь и Инструкцию по кадастровой оценке земель садоводческих товариществ и дачного строительства Республики Беларусь, утвержденные постановлением Государственного комитета по имуществу Республики Беларусь 31.05.2007 г. № 31 "О некоторых вопросах кадастровой оценки земель населенных пунктов, садоводческих товариществ и дачного строительства", которые устанавливают требования к проведению кадастровой оценки земель населенных пунктов, садоводческих товариществ и дачного строительства, расположенных за пределами населенных пунктов.
Предназначено для организаций, осуществляющих оценочную деятельность.</t>
  </si>
  <si>
    <t>630.283.9</t>
  </si>
  <si>
    <t>Организация учета и аудита: учеб. пособие: 3-е изд., перераб. / А. С. Чечеткин, Е. Н. Клипперт РБ</t>
  </si>
  <si>
    <t>978-985-6921-36-3</t>
  </si>
  <si>
    <t>Сельскохозяйственные мелиорации : учебник для студентов высших учебных заведений по специальности «Мелиорация и водное хозяйство» / А. П. Лихацевич, М. Г. Голченко, Г. И. Михайлов РБ</t>
  </si>
  <si>
    <t>Утверждено Министерством образования Республики Беларусь в качестве учебника для студентов высших учебных заведений 
по энергетическим специальностям</t>
  </si>
  <si>
    <t>Медицина</t>
  </si>
  <si>
    <t>Издание включает Трудовой кодекс Республики Беларусь с дополнениями и изменениями, внесенными Законом Республики Беларусь 06.01.2009 г. № 6-З "О внесении дополнений и изменений в некоторые законы Республики Беларусь по вопросам государственного социального страхования и занятости населения". 
Трудовой кодекс регулирует трудовые и связанные с ними отношения, а также устанавливает взаимные права и обязанности работников и нанимателей. Применяется в отношении всех работников и нанимателей, заключивших трудовой договор на территории Республики Беларусь.
Предназначен для специалистов учреждений, организаций и предприятий.</t>
  </si>
  <si>
    <t>978-985-6993-14-8</t>
  </si>
  <si>
    <t>Л. Н. Давыденко, В. И. Жук</t>
  </si>
  <si>
    <t>История экономических учений. Практикум (РБ)</t>
  </si>
  <si>
    <t>Бухгалтерская отчетность: учеб. пособие для студентов высших сельскохозяйственных учебных заведений по специальности "Бухгалтерский учет, анализ и аудит" / Л. Н. Корнеева, А. С. Чечеткин РБ</t>
  </si>
  <si>
    <t xml:space="preserve">В учебнике рассмотрены вопросы общей и ветеринарной экологии, а также экологического права. Особое внимание уделено экологической  охране растительного и животного мира, экологической безопасности сельскохозяйственного производства, применению ветеринарных препаратов, определению качества животноводческой продукции.
Предназначен для студентов учреждений высшего образования по специальностям «Ветеринарная медицина», «Ветеринарная санитария и экспертиза», «Ветеринарная фармация». Может быть полезен для научных работников и специалистов агропромышленного комплекса. </t>
  </si>
  <si>
    <t>[574+504:619](075.8)</t>
  </si>
  <si>
    <t>В учебном пособии рассматриваются закономерности функционирования и развития ландшафтов Африки, история геологического развития и тектоническое строение, минеральные ресурсы, морфоструктурное устройство континента, особенности циркуляции атмосферы и климатического районирования, дается оценка агроклиматических ресурсов. Анализируются водные ресурсы и внутренние воды, палеогеографические особенности формирования почвенно-растительного покрова и животного мира, зональная структура природных ландшафтов. Приводятся новые данные по земельным ресурсам и современному состоянию природных экосистем Африки, раскрываются закономерности развития и современной структуры природы физико-географических стран континента.
Предназначено для студентов учреждений высшего образования, обучающихся по специальностям «География (по направлениям)» и «Геоэкология», а также учителей географии и абитуриентов.</t>
  </si>
  <si>
    <t>911.2(6)(075.8)</t>
  </si>
  <si>
    <t>Рекомендовано Учебно­методическим объединением по естественнонаучному образованию в качестве пособия для студентов учреждений высшего образования, обучающихся по специальностям 1-31 02 11 «География (по направлениям)», 1-33 01 02 «Геоэкология»</t>
  </si>
  <si>
    <t>Автор учебника — профессор кафедры организации управления БГЭУ, член¬корреспондент Международной академии науки и практики организации производства.
Изложены вопросы производственной структуры предприятия, его типы с ориентацией на машиностроение. Особое внимание уделено организации производственного процесса, расчетам производственной мощности, подготовке производства к выпуску новой продукции, производственных подразделений, методам совершенствования организации производства и зарубежному опыту.
Для студентов учреждений высшего образования по специальности «Экономика и управление на предприятии». Может быть использовано аспирантами, магистрантами, научными работниками, специалистами предприятий и др.</t>
  </si>
  <si>
    <t>628(075.8)</t>
  </si>
  <si>
    <t>Учебное пособие является продолжением научнометодической серии книг «Методы менеджмента качества». В нем изложены теоретические основы, принципы, подходы и методы проектирования норм точности изделий механического типа, известного как «задача проектирования полей допусков» (Tolerance Design). Предложена методика «сквозного» проектирования норм точности изделия, которая реализует известный системный подход Quality Function Deployment (QFD) — «структурирование функции качества» и представлена как алгоритм, включающий полный цикл проектирования норм точности: от требований технического задания к изделию до требований к параметрам сборочных единиц и деталей.
Методика проектирования норм точности построена на комплексном модульном подходе, позволяющем разумно ограничить выбор и применение методов и средств проектирования.
Предназначено для студентов технических специальностей, окажет помощь в выполнении курсовых и дипломных проектов конструкторского плана, а также будет полезно инженерам (конструкторам, технологам, метрологам, инженерам по качеству).</t>
  </si>
  <si>
    <t>621.713.08</t>
  </si>
  <si>
    <t>Организация учета и аудита: учеб. пособие: / А. С. Чечеткин, Е. Н. Клипперт РБ</t>
  </si>
  <si>
    <t>985-6782-57-0</t>
  </si>
  <si>
    <t>В учебном пособии рассмотрены основные проблемы макроэкономики, включая классический и кейнсианский подходы к макроэкономическому равновесию, типы экономической политики государства, формы проявления макроэкономической нестабильности, закономерности функционирования открытой экономики, особенности трансформационной экономики.
Пособие содержит практические материалы по белорусским реформам. В нем нашли отражение особенности переходных процессов.
Учебное пособие разработано по новой учебной программе курса, утвержденной в 2005 г.
Предназначено для студентов заочной и дистанционной форм обучения, самостоятельно изучающих курс макроэкономики, а также студентов, аспирантов, преподавателей, экономистов и практических работников.</t>
  </si>
  <si>
    <t>978-985-6993-56-8</t>
  </si>
  <si>
    <t xml:space="preserve">В учебном пособии содержатся сведения о морфологическом проявлении общепатологических процессов в органах и тканях при заразных и незаразных болезнях животных разных видов. Приведены материалы по дифференциальной диагностике болезней. Изложены техники вскрытия трупов крупных и мелких животных, права и обязанности судебно-ветеринарных экспертов, а также правила оформления документации по результатам вскрытия. 
Адресуется студентам факультета ветеринарной медицины и ветеринарным специалистам. </t>
  </si>
  <si>
    <t>Пособие включает тренировочные материалы для самостоятельной работы по сопоставительному курсу восточнославянских языков. Приводятся вопросы, на которые необходимо обратить внимание при изучении тем,  краткая теоретическая справка, списки основной и дополнительной литературы, вопросы и задания для самоконтроля. 
Для студентов филологических факультетов.</t>
  </si>
  <si>
    <t>811.16</t>
  </si>
  <si>
    <t>Экономико-математические методы и моделирование в землеустройстве. Практикум: учеб. пособие. для студентов специальности «Землеустройство» учреждений, обеспечивающих получение высшего образования / В.И. Колеснёв, И.В. Шафранская РБ</t>
  </si>
  <si>
    <t>Е.Н. Пряхина</t>
  </si>
  <si>
    <t xml:space="preserve">Книжка­раскраска </t>
  </si>
  <si>
    <t>Пожароопасность веществ и материалов. Практикум :учеб. пособие для курсантов и слушателей учреждений высш. образования по спец. «Предупреждение и ликвидация чрезвычайных ситуаций» / О. Г. Горовых РБ</t>
  </si>
  <si>
    <t>Допущено Министерством образования Республики Беларусь в качестве учебного пособия для курсантов и слушателей учреждений высшего образования по специальности «Предупреждение и ликвидация чрезвычайных ситуаций»</t>
  </si>
  <si>
    <t>Охрана труда. Практикум (РБ)</t>
  </si>
  <si>
    <t>В. И. Кругленя [и др.]; под ред. В. И. Круглени</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</si>
  <si>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сельскохозяйственным специальностям</t>
  </si>
  <si>
    <t>631/637</t>
  </si>
  <si>
    <t>В учебном пособии раскрыты ветеринарно­санитарные мероприятия, проводимые на животноводческих фермах и предприятиях по переработке животноводческой продукции. Дана характеристика физических, химических и биологических средств, применяемых для проведения дезинфекции, дезинсекции, дезинвазии и дератизации. Отражены вопросы личной гигиены и техники безопасности обслуживающего персонала. Приведены санитарно­гигиенические требования к воздушной среде, почве, воде, предприятиям по переработке молока, мяса и методы их обеззараживания. 
Для студентов сельскохозяйственных вузов, обучающихся по специальностям «Ветеринарная санитария и экспертиза» и «Ветеринарная медицина». Может быть полезно специалистам АПК.</t>
  </si>
  <si>
    <t>619:614.3(075.8)</t>
  </si>
  <si>
    <t>В. А. Медведский, Г. А. Соколов, Д. Г. Готовский</t>
  </si>
  <si>
    <t>Ветеринарная санитария (РБ)</t>
  </si>
  <si>
    <t xml:space="preserve"> 978-985-6993-87-2</t>
  </si>
  <si>
    <t>Охрана труда в строительстве (РБ)</t>
  </si>
  <si>
    <t>Г. В. Земляков, А. М. Лазаренков, Л. П. Филянович</t>
  </si>
  <si>
    <t>Техническая механика: учеб. пособие / Н.В. Вышинский РБ</t>
  </si>
  <si>
    <t>Экология, учитель, ученик: учебно-методическое пособие для учителей. Борисевич, А. Р. РБ</t>
  </si>
  <si>
    <t>Пособие подготовлено в соответствии с учебной программой по дисциплине «Государственная система предупреждения и ликвидации чрезвычайных ситуаций» для специальности переподготовки 1—94 02 71 «Промышленная безопасность» и предназначено для слушателей учреждений образования Министерства по чрезвычайным ситуациям, осуществляющих переподготовку должностных лиц и специалистов на базе высшего образования в области защиты работников организаций, населения и территорий от чрезвычайных ситуаций природного и техногенного характера. Может быть использовано курсантами и слушателями высших учебных заведений Министерства по чрезвычайным ситуациям. Будет полезно для практических работников органов и подразделений по чрезвычайным ситуациям.</t>
  </si>
  <si>
    <t>614.8.084</t>
  </si>
  <si>
    <t>Зачетные работы по математике и русскому языку : 2-4 классы : пособие для педагогов общеобразовательных учреждений : 3-е изд. / С. И. Гин РБ</t>
  </si>
  <si>
    <t>В пособии рассмотрены основные функции управления качеством продукции промышленных предприятий, проанализированы организационно-управленческие и методические подходы к реализации данных функций, описаны процедуры построения целостных современных систем управления качеством, основанных на принципах всеобщего менеджмента качества, приведены детальные методики расчета широкого круга показателей, используемых при реализации основных функций управления качеством.
Предназначено для студентов экономических специальностей учреждений, обеспечивающих получение высшего образования.</t>
  </si>
  <si>
    <t>Хрестоматия для дошкольников: в четырех частях. Часть 4. Произведения малых фольклорных форм / сост. А. И. Саченко, Л. А. Саченко. РБ</t>
  </si>
  <si>
    <t>631.6</t>
  </si>
  <si>
    <t>338.436</t>
  </si>
  <si>
    <t>В пособии рассмотрены вопросы, связанные с организацией бухгалтерского учета нематериальных активов, в соответствии с нормативными документами Республики Беларусь, а также с международными стандартами финансовой отчетности (МСФО 38 "Нематериальные активы"). Определены экономическое содержание нематериальных активов, их классификация, оценка. Отражены отличительные черты и различия учета нематериальных активов , учета их амортизации в Республике Беларусь, Российской Федерации. 
Предназначено для студентов высших учебных заведений, колледжей, слушателей курсов повышения квалификации по специальности "Бухгалтерский учет, анализ и аудит".</t>
  </si>
  <si>
    <t>Переоценка основных средств, незавершенного строительства и неустановленного оборудования (дополнение 2007, РБ)</t>
  </si>
  <si>
    <t>Сборник нормативных правовых актов, регламентирующих деятельность с драгоценными металлами и драгоценными камнями в Республике Беларусь (РБ)</t>
  </si>
  <si>
    <t>Бухгалтерская отчетность (РБ)</t>
  </si>
  <si>
    <t>Стр</t>
  </si>
  <si>
    <t>978-985-7060-77-1</t>
  </si>
  <si>
    <t>Клиническая ортопедия крупного рогатого скота (РБ)</t>
  </si>
  <si>
    <t>В пособии изложены сведения для врачей, проводящих контроль над лицами, занимающимися оздоровительной физкультурой либо желающими начать занятия. Рассматриваются адаптационные изменения в организме человека при занятиях физической культурой и массовыми видами спорта, методики исследования и оценки состояния здоровья, принципы распределения взрослого населения для занятий физкультурой, противопоказания для занятий оздоровительной физкультурой, методы оценки физического развития и работоспособности лиц, занимающихся оздоровительной физкультурой.
Для врачей-терапевтов участковой сети ЛПУ, здравпунктов промпредприятий, сельских амбулаторий, медицинских работников, инструкторов физической культуры физкультурно-оздоровительных центров и фитнес-клубов.</t>
  </si>
  <si>
    <t>под ред. Э.Р. Бариева</t>
  </si>
  <si>
    <t>Временный республиканский классификатор амортизируемых основных средств и нормативные сроки их службы разработаны на основе единых норм амортизационных отчислений, утвержденных постановлением Совета Министров Белорусской ССР от 03.01.1991 г. № 4, Годовых норм износа по основным фондам учреждений и организаций, состоящих на государственном бюджете СССР, утвержденных постановлением Совета Министров СССР от 11.11.1973 г. № 824, и других законодательных актов Республики Беларусь.
Предназначено для установления нормативных сроков службы объектов в составе основных средств, числящихся в бухгалтерском учете коммерческих и некоммерческих организаций, в учете у индивидуальных предпринимателей, для начисления амортизации и проведения переоценки.</t>
  </si>
  <si>
    <t>657.372.</t>
  </si>
  <si>
    <t>978-985-6782-68-1</t>
  </si>
  <si>
    <t>Пороки сердца: этиология, патогенез, диагностика, лечение: учеб. пособие / В. В. Романенко, З. В. Романенко РБ</t>
  </si>
  <si>
    <t>Допущено Министерством образования Республики Беларусь в качестве учебного пособия для слушателей системы последипломного медицинского образования</t>
  </si>
  <si>
    <t>678-985-6993-63-9</t>
  </si>
  <si>
    <t>Экономика лесного хозяйства (РБ)</t>
  </si>
  <si>
    <t>Янушко А.Д.</t>
  </si>
  <si>
    <t>Трудовые отношения и их особенности: практическое руководство в помощь нанимателю и работнику / А. В. Демко РБ</t>
  </si>
  <si>
    <t>Учебник написан в соответствии с типовой учебной программой по курсу «Основы управления интеллектуальной собственностью». В нем освещены правовые, экономические и организационные аспекты управления интеллектуальной собственностью. Рассмотрены вопросы охраны прав на объекты интеллектуальной собственности, патентно¬информационное обеспечение. Раскрыты способы введения ОИС в гражданский оборот, особенности оценки их стоимости и коммерциализации, формы передачи и защиты прав интеллектуальной собственности. Изложены система государственного управления интеллектуальной собственностью, международное сотрудничество Республики Беларусь в этой сфере.
Предназначен для студентов, преподавателей, научных, инженерно­технических работников, магистрантов, аспирантов, предпринимателей и специалистов в области управления интеллектуальной собственностью.</t>
  </si>
  <si>
    <t>347.77/.78(476)(075.8)</t>
  </si>
  <si>
    <t>Экономика организаций АПК: учеб. пособие для студентов высших учебных заведений / М.К. Жудро РБ</t>
  </si>
  <si>
    <t>978-985-6921-34-9</t>
  </si>
  <si>
    <t>Занятия по ТРИЗ в детском саду: пособие для педагогов дошк. учреждений: 4-e изд / Гин, С.И. РБ</t>
  </si>
  <si>
    <t xml:space="preserve">Содержит комментарии к использованию 10-балльной системы оценки результатов учебной деятельности учащихся по учебным предметам и дисциплинам, примерные планы и направления работы методических объединений и др.
Для методистов, руководителей методических формирований, руководителей школ и педагогов. </t>
  </si>
  <si>
    <t>Допущено Министерством образования Республики Беларусь в качестве учебного пособия для студентов высших сельскохозяйственных учебных заведений по специальности «Ветеринарная медицина»</t>
  </si>
  <si>
    <t>Основы психологии : учеб. пособие / Н.В. Гапанович-Кайдалов, И.П. Левицкая, А.Н. Крутолевич ; под общ. ред. Н.В. Гапановича-Кайдалова РБ</t>
  </si>
  <si>
    <t>978-985-7133-03-1</t>
  </si>
  <si>
    <t>УДК 159.9(075.8)</t>
  </si>
  <si>
    <t>Основы психологии (РБ)</t>
  </si>
  <si>
    <t>Н.В. Гапанович-Кайдалов, И.П. Левицкая, А.Н. Крутолевич ; под общ. ред. Н.В. Гапановича-Кайдалова</t>
  </si>
  <si>
    <t>Пособие по математике для поступающих в вузы и колледжи Булдык Г.М. РБ</t>
  </si>
  <si>
    <t>985-6648-36-Х</t>
  </si>
  <si>
    <t>[637.1/.5+664.6/.9]:001.895(075.8)</t>
  </si>
  <si>
    <t>В пособии последовательно изложены вопросы, связанные с организацией бухгалтерского учета основных средств, в соответствии с нормативными документами, а также международными стандартами финансовой отчетности (МСФО 16 “Основные средства”, МСФО 4 “Учет амортизации”, МСФО 17 “Аренда”). Определены экономическое содержание основных средств, их классификация, оценка. Рассматриваются общие черты и различия учета основных средств, учета их амортизации, затрат на ремонт, а также аренды (лизинга) в Республике Беларусь и Российской Федерации в соответствии с ПБУ6/01.
Для студентов экономических специальностей учреждений, обеспечивающих получение высшего сельскохозяйственного образования, колледжей, слушателей курсов повышения квалификации по специальности “Бухгалтерский учет, анализ и аудит”. Может быть полезно руководителям организаций, менеджерам, аудиторам, работникам ревизионных и налоговых инспекций.</t>
  </si>
  <si>
    <t>657.4:658.152(075.8)</t>
  </si>
  <si>
    <t>Трудовые отношения и их особенности (РБ)</t>
  </si>
  <si>
    <t>Колыбельная для Ладушки. Песни для занятий с детьми 4–7 лет (РБ)</t>
  </si>
  <si>
    <t>60х84 1/8</t>
  </si>
  <si>
    <t>Утверждено Министерством образования Республики Беларусь в качестве учебника для студентов высших учебных заведений по специальности «Экономика и управление на предприятии»</t>
  </si>
  <si>
    <t>978-985-6993-11-7</t>
  </si>
  <si>
    <t>658.822</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</si>
  <si>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"Ветеринарная медицина", "Ветеринарная санитария и экспертиза", "Ветеринарная фармация" </t>
  </si>
  <si>
    <t>Экономика, управление  и организация производства. Дипломное проектирование : учеб. пособие для студентов учреждений высшего образования по специальности «Экономика и организация производства» / И. М. Бабук [и др.]; под ред. И. М. Бабука РБ</t>
  </si>
  <si>
    <t>Институционализация рынка инновационных проектов (РБ)</t>
  </si>
  <si>
    <t>Л. Н. Давыденко</t>
  </si>
  <si>
    <t>Менеджмент качества: учебное пособие  для студентов специальности “Менеджмент” учреждений, обеспечивающих получение высшего образования / Е. М. Карпенко, С. Ю. Комков. РБ</t>
  </si>
  <si>
    <t xml:space="preserve">В учебном пособии излагаются общие положения по организации дипломного проектирования, структура и требования к содержанию дипломного проекта, представлены типовые задания на проектирование, методические материалы по решению организационноэкономических вопросов, методики расчета некоторых показателей, рекомендации по расчету экономической эффективности проектных мероприятий и другие рекомендации общего порядка.
Для студентов, обучающихся по экономическим специальностям. </t>
  </si>
  <si>
    <t>378.147.091.313:658(075.8)</t>
  </si>
  <si>
    <t>Допущено Министерством образования Республики Беларусь в качестве учебного пособия для студентов высших учебных заведений по специальностям «Организация перевозок на автомобильном и городском транспорте», «Организация дорожного движения»</t>
  </si>
  <si>
    <t>В настоящем издании отражены основные вопросы по переоценке основных средств, незавершенного строительства и неустановленного оборудования. Приведены примеры проверки правильности проведения переоценок за ряд лет, ответы на часто задаваемые вопросы по проведению переоценки, нормативные документы, регламентирующие проведение переоценки основных средств, незавершенного строительства и неустановленного оборудования.
Пособие поможет проверить правильность определения стоимости основных средств, числящихся в бухгалтерском учете организации, а также проверить правильность проведения переоценки за весь период эксплуатации объекта основных средств для определения стоимости при его продаже (отчуждении). Текстпо состоянию на 1 января 2006 г</t>
  </si>
  <si>
    <t xml:space="preserve">сост. К.В. Высоцкий, А.В. Кащей; под общ. ред. И. И. Заяша </t>
  </si>
  <si>
    <t>переплет</t>
  </si>
  <si>
    <t>обложка</t>
  </si>
  <si>
    <t>Нормативное производственно-практическое издание</t>
  </si>
  <si>
    <t>Министерство финансов Республики Беларусь</t>
  </si>
  <si>
    <t>Трудовой кодекс Республики Беларусь</t>
  </si>
  <si>
    <t>Международная охрана интеллектуальной собственности: учеб. пособие для студентов высших учебных заведений по юридическим специальностям / Е. Б. Леанович РБ</t>
  </si>
  <si>
    <t>Международная охрана интеллектуальной собственности (РБ)</t>
  </si>
  <si>
    <t>Е. Б. Леанович</t>
  </si>
  <si>
    <t>История педагогики (РБ)</t>
  </si>
  <si>
    <t>Допущено Министерством образования Республики Беларусь в качестве учебного пособия для студентов высших учебных заведений по специальности «Предупреждение и ликвидация чрезвычайных ситуаций»</t>
  </si>
  <si>
    <t>Пособие состоит из десяти разделов. Каждый раздел включает вопросы для предварительного обсуждения (Warm-up), тексты, подобранные в соответствии с тематикой данного раздела, вопросы на проверку точности понимания прочитанного текстового материала, лексические задания (Vocabulary Practice), которые позволяют отработать и закрепить навыки использования лексики раздела в устной и письменной речи. Каждый раздел завершается заданиями, целью которых является совершенствование навыков монологической речи (устной и письменной), а также навыков ведения дискуссии.
Данное пособие рассчитано на лиц, владеющих основами нормативной грамматики и имеющих достаточно большой запас общеупотребительной лексики. Пособие может быть рекомендовано для работы в студенческих группах продвинутого уровня, а также для лиц, желающих самостоятельно совершенствовать навыки владения английским языком.</t>
  </si>
  <si>
    <t>Технологии и техническое обеспечение производства продукции животноводства : учебное пособие / Ю. Т. Вагин, А. С. Добышев, А. П. Курдеко ; под ред. А. С. Добышева РБ</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</si>
  <si>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«Техническое обеспечение процессов сельскохозяйственного производства», «Зоотехния», 
«Материально¬техническое обеспечение агропромышленного комплекса»</t>
  </si>
  <si>
    <t>В пособии рассказывается о компонентах, составляющих здоровый образ жизни, рассмотрены основные факторы риска для здоровья, даны рекомендации по вопросам организации образа жизни, направленного на противостоние этим факторам (факторы защиты).
Предназначается для преподавателей и кураторов групп средних и высших учебных заведений, а также студенческой молодежи.</t>
  </si>
  <si>
    <t>378.1.037.1</t>
  </si>
  <si>
    <t>985-6648-50-5</t>
  </si>
  <si>
    <t>Допущено Министерством образования Республики Беларусь в качестве учебного пособия для студентов высших учебных заведений 
по специальностям «Машины и технология литейного производства», «Металлургическое производство и материалообработка», «Порошковая металлургия, композиционные материалы, покрытия»</t>
  </si>
  <si>
    <t>В учебнике рассмотрены основные теоретические и методологические вопросы организации и технологии государственной регистрации недвижимости. Приведен порядок создания автоматизированных информационных систем кадастра земель с использованием современных ГИС-технологий.
Предназначается для студентов по специальности «Земельный кадастр». Может быть полезным  учащимся техникумов и специалистам землеустроительного профиля, а также работникам производств и научных учреждений, занимающихся вопросами государственной регистрации недвижимости.</t>
  </si>
  <si>
    <t xml:space="preserve">Учебное  пособие </t>
  </si>
  <si>
    <t>Макроэкономика: социально ориентированный подход (РБ)</t>
  </si>
  <si>
    <t xml:space="preserve">Н. А. Коваленко [и др.] </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</si>
  <si>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специальности «Зоотехния»</t>
  </si>
  <si>
    <t>372.850.</t>
  </si>
  <si>
    <t>Рекомендовано Центром учебной книги и средств обучения Национального института образования</t>
  </si>
  <si>
    <t>Научно-популярная литература</t>
  </si>
  <si>
    <t>978-985-6993-82-7</t>
  </si>
  <si>
    <t>А.  М. Лукашевич</t>
  </si>
  <si>
    <t>Научное издание</t>
  </si>
  <si>
    <t>Допущено Министерством образования Республики Беларусь в качестве учебного пособия для студентов специальности «Маркетинг» учреждений, обеспечивающих получение высшего сельскохозяйственного образования</t>
  </si>
  <si>
    <t>Учебное пособие написано в соответствии с действующей программой для студентов сельскохозяйственных вузов по специальности 1—74 06 01 «Техническое обеспечение процессов сельскохозяйственного производства». Изложены современные технологии и технические средства для механизации основных животноводческих процессов, основы теории и расчета животноводческих машин и оборудования, приведены методы проектирования поточных технологических линий.
Для студентов сельскохозяйственных вузов, слушателей факультетов повышения квалификации, специалистов, которые занимаются механизацией животноводческих ферм, комплексов и птицефабрик.</t>
  </si>
  <si>
    <t>Настоящее издание содержит исторический материал о белорусском периоде боевых действий 8-го штрафного батальона Первого Белорусского фронта. Книга акцентирована на событиях, связанных с освобождением Белоруссии от немецко-фашистского ига, включая города Лоев, Гомель, Рогачев, вплоть до завершающих боев за Брест. 
Особенно отмечено, что этим штрафбатом, принимавшим участие в освобождении Белоруссии и в частности города Рогачева, командовал уроженец Рогачевщины полковник Аркадий Александрович Осипов. 
В книге нашли отражение боевые эпизоды, связанные с периодами боевых действий на всем фронтовом пути от Волги до Одера, от Сталинграда до Берлина.</t>
  </si>
  <si>
    <t>Ядовитые «двойники» съедобных шляпочных грибов / Н.А. Ламан, Я.А. Шапорова РБ</t>
  </si>
  <si>
    <t>В. А. Медведский, Д. Т. Соболев, Н. В. Мазоло; под ред. доктора сельскохозяйственных наук, профессора В. А. Медведского</t>
  </si>
  <si>
    <t>В учебном пособии рассмотрены физиолого­биологические особенности собак и кошек, особенности пищеварения и всасывания питательных веществ у домашних животных, описаны приемы гигиены ухода за собаками и кошками, зоопарковыми и экзотическими животными и птицами, изложены гигиенические требования к воздушной среде в местах содержания животных, рассматриваются вопросы полноценного кормления, основы профилактики алиментарных болезней и диетического корм¬ления.
Предназначено для студентов учреждений высшего образования по специальности «Ветеринарная медицина», а также работников зоопарка, приютов для животных, ветеринарных клиник и др.</t>
  </si>
  <si>
    <t>636.6|.9.083|.084(075.8)</t>
  </si>
  <si>
    <t>Лабораторный практикум содержит методические указания и рекомендации для выполнения лабораторных работ и самостоятельной работы студентов при изучении полевого и лугового кормопроизводства, технологий заготовки кормов и семеноводства многолетних трав.
В приложениях приведен вспомогательный материал, необходимый для выполнения индивидуальных заданий.
Пособие предназначено для студентов учреждения высшего образования по агрономическим специальностям.</t>
  </si>
  <si>
    <t xml:space="preserve">В учебном пособии приведены сведения о вредителях сельскохозяй­ственных культур, описаны морфология и биология фитофагов. Уделяется внимание мероприятиям по защите культур от вредителей.
Предназначено для студентов учреждений высшего образования по специальности «Защита растений и карантин». Может быть использовано учащимися учреждений среднего специального образования в области сельского хозяйства, слушателями курсов повышения квалификации, специалистов агропромышленного комплекса, магистрантами, аспирантами и сотрудниками научно¬исследовательских институтов.
</t>
  </si>
  <si>
    <t>978-985-7060-04-7</t>
  </si>
  <si>
    <t>Инновационные технологии переработки сельскохозяйственной продукции (РБ)</t>
  </si>
  <si>
    <t>Инновационные технологии переработки сельскохозяйственной продукции : учеб. пособие / Н. В. Казаровец [и др.]. РБ</t>
  </si>
  <si>
    <t>В практикуме изложена методика проведения лабораторно­практических занятий по изучению экстерьера, продуктивности, оценке племенных качеств сельскохозяйственной птицы, ее бони-тировке, инкубации яиц, технологии производства яиц и мяса, переработке птицы.
Приведены данные о современных, конкурентоспособных кроссах всех видов сельскохозяйст-венной птицы. Особое внимание уделено основному важнейшему технологическому факто-ру — организации полноценного кормления. Указана потребность птицы в основных питатель-ных веществах, незаменимых аминокислотах, витаминах. Дано подробное описание методики выполнения всех лабораторных работ.
Предназначено для студентов учреждений высшего образования по специальности «Зоотех-ния».</t>
  </si>
  <si>
    <t>Изложены сведения по этиологии, патоморфологии и патофизиологии клапанных пороков сердца, приведены их классификации, алгоритмы клинической и эхокардиографической диагностики, тактика ведения и лечения пациентов с данными заболеваниями.
Предназначено для кардиологов, терапевтов, ревматологов, педиатров, кардиохирургов, специалистов по функциональным методам исследования, клинических ординаторов, студентов старших курсов медицинских вузов.</t>
  </si>
  <si>
    <t>Практикум содержит материалы по методике изучения дисциплины “Охраны труда”. В нем приведены описания лабораторных и практических работ, контрольные вопросы и список литературы. Именно на этих занятиях студенты приобретают умения и практические навыки по выявлению и идентификации опасностей и оценке риска деятельности, проведению анализа и определению степени влияния условий труда на травматизм и заболеваемость для принятия правильного решения в соответствии с обязанностями руководителя и специалиста, а также формируются и развиваются социально-профессиональные компетенции.
Предназначен для студентов высших сельскохозяйственных учебных заведений.</t>
  </si>
  <si>
    <t>631.35(075.32)</t>
  </si>
  <si>
    <t xml:space="preserve">Пособие содержит положения основных международных документов в области международного гуманитарного права и истории его развития, литературные произведения белорусских, русских и зарубежных авторов, содержание которых созвучно положениям гуманитарного права. 
Книга дополнена изречениями известных людей, цифрами о жертвах войны и вооруженных конфликтов. В ней даются разнообразные задания, которые помогут школьникам воспитать бережное отношение к человеческой жизни, нетерпимость к жестоким и бессмысленным войнам, гуманное отношение к жертвам вооруженных конфликтов.
Для старшеклассников общеобразовательных школ, гимназий, лицеев и учащихся профессионально-технических и средних специальных учебных заведений. </t>
  </si>
  <si>
    <t>International Business Topics=Международные деловые темы (РБ)</t>
  </si>
  <si>
    <t>Банкурова Л.И, Бедрицкая Л.В, Сидоренко Г.И.</t>
  </si>
  <si>
    <t>Издание содержит постановление Министерства финансов Республики Беларусь 14.02.2008 г. № 19 “Об утверждении форм бухгалтерской отчетности, Инструкции о порядке составления и представления бухгалтерской отчетности и признании утратившими силу некоторых нормативных правовых актов Министерства финансов Республики Беларусь”, которым утверждаются формы бухгалтерской отчетности и инструкция по их составлению и представлению.
Предназначено для бухгалтерий предприятий, организаций, учреждений.</t>
  </si>
  <si>
    <t>2-е изд. доп. и перераб.</t>
  </si>
  <si>
    <t>В.Р. Калиновский, В.М. Капцевич, А.Ф. Ильющенко</t>
  </si>
  <si>
    <t>Строительные материалы и изделия в сельском строительстве и мелиорации. Практикум: учеб. пособие / В. Н. Основин РБ</t>
  </si>
  <si>
    <t>сост. А. И. Саченко, Л. А. Саченко</t>
  </si>
  <si>
    <t>Хрестоматия</t>
  </si>
  <si>
    <t>А.Р. Цыганов, И.В. Сучкова, И.В. Ковалева</t>
  </si>
  <si>
    <t>Внутренние незаразные болезни животных. Практикум (РБ)</t>
  </si>
  <si>
    <t>Биохимия. Практикум (РБ)</t>
  </si>
  <si>
    <t>И. М. Карпуть [и др.]</t>
  </si>
  <si>
    <t>Вы едете за границу? = Fahren sie ins Аusland? (РБ)</t>
  </si>
  <si>
    <t>Н. И. Веренич</t>
  </si>
  <si>
    <t xml:space="preserve">А.П. Орлова, Н.К. Зинькова, В.В. Тетерина </t>
  </si>
  <si>
    <t>Порядок формирования и применения цен и тарифов (РБ)</t>
  </si>
  <si>
    <t>978-985-7060-09-2</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</si>
  <si>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 по специальности «Бухгалтерский учет, анализ и аудит»</t>
  </si>
  <si>
    <t>Техническое обеспечение процессов в животноводстве: учебное пособие для студентов учреждений высшего образования по специальности «Техническое обеспечение процессов сельскохозяйственного производства» / Д. Ф. Кольга [и др.] РБ</t>
  </si>
  <si>
    <t>978-985-6993-61-2</t>
  </si>
  <si>
    <t>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специальности «Ветеринарная медицина»</t>
  </si>
  <si>
    <t>657.22:631.115(075.8)</t>
  </si>
  <si>
    <t>Бухгалтерский управленческий учет в сельскохозяйственных организациях (РБ)</t>
  </si>
  <si>
    <t>А. С. Чечеткин, Л. Н. Корнеева, З. Н. Кулько</t>
  </si>
  <si>
    <t>Механика материалов : учеб. пособие / Е. В. Афанасенко, М. В. Нестеров РБ</t>
  </si>
  <si>
    <t>978-985-7060-57-3</t>
  </si>
  <si>
    <t>Механика материалов (РБ)</t>
  </si>
  <si>
    <t>Е. В. Афанасенко, М. В. Нестеров</t>
  </si>
  <si>
    <t>Рассмотрены теоретические вопросы по основным разделам курса «Механика материалов». Приведены примеры расчетов деталей машин, элементов конструкций и сооружений на прочность, жесткость и устойчивость. 
Для студентов учреждений высшего образования по техническим специальностям. Может быть полезно аспирантам, преподавателям, научным работникам, а также инженерам-конструкторам и производственникам всех специальностей.</t>
  </si>
  <si>
    <t>539.3(075.8)</t>
  </si>
  <si>
    <t>Впервые в Республике Беларусь излагаются практические аспекты применения экономико-математических методов и моделей, знание которых необходимо каждому землеустроителю. В пособии детально анализируются многообразные постановки конкретных задач. Особое внимание уделено методике составления экономико-математических моделей по различным видам землеустройства, а также содержательной интерпретации полученных результатов.
Предназначено для студентов и преподавателей вузов землеустроительных и агрономических специальностей. Может быть также использовано учащимися средних специальных учебных заведений, научными работниками и специалистами землеустроительных, агрономических и геодезических служб.</t>
  </si>
  <si>
    <t>332.365</t>
  </si>
  <si>
    <t>В учебном пособии изложены правовые и организационные вопросы охраны труда, производственной санитарии, техники безопасности и пожарной безопасности, требования охраны труда к устройству и содержанию промышленных предприятий и цехов, безопасность технологических процессов и производственного оборудования в строительстве, обеспечение санитарно­гигиенических условий при работе с ПЭВМ.
Предназначено для студентов строительных специальностей учреждений высшего образования при изучении дисциплины «Охрана труда». Может быть использовано студентами других технических и нетехнических специальностей учреждений высшего и среднего специального образования, а также специалистами промышленных предприятий и руководителями, работниками служб охраны труда предприятий и организаций различных отраслей экономики.</t>
  </si>
  <si>
    <t>69:658.345.8(075.8)</t>
  </si>
  <si>
    <t>Статистика. Общая теория: учебник для студентов учреждений высшего сельскохозяйственного образования по экономическим специальностям / Б. М. Шундалов РБ</t>
  </si>
  <si>
    <t>Товароведение и экспертиза продовольственных товаров : учеб. пособие / Е. В. Рощина [и др.] ; под общ. ред. Е. В. Рощиной РБ</t>
  </si>
  <si>
    <t>978-985-7060-88-7</t>
  </si>
  <si>
    <t>В учебном пособии рассмотрены вопросы организации управленческого учета в сельскохозяйственных организациях в соответствии с действующим с 1 января 2012 г. Типовым планом счетов бухгалтерского учета и Инструкцией о порядке применения Типового плана счетов бухгалтерского учета.
Подробно изложены на конкретных примерах вопросы учета затрат и исчисления себестоимости продукции растениеводства, животноводства, промышленных подсобных производств, учета расходов будущих периодов, учета затрат в обслуживающих производствах и хозяйствах, а также автоматизированной обработки информации на базе компьютерной программы «1С: Предприятие 7.7».
Предназначено для студентов учреждений высшего сельскохозяйственного образования по специальности «Бухгалтерский учет, анализ и аудит», а также слушателей курсов повышения квалификации.</t>
  </si>
  <si>
    <t>В учебном пособии изложены теоретические и методические основы ведения аварийно-спасательных работ под водой с использованием водолазного снаряжения, особенности исторического развития водолазного дела, рассмотрены различные виды воздушно-дыхательных аппаратов, подводного снаряжения, способы организации водолазных станций при спусках под воду с берега или плавательного средства, средства обеспечения водолазных спусков, виды сигналов для общения с водолазом, правила техники безопасности при ведении подводных спусков и поведения водолазов в критической ситуации на воде и под водой.
Предназначено для курсантов и слушателей учреждений, обеспечивающих получение высшего образования по специальности «Предупреждение и ликвидация чрезвычайных ситуаций», работников МЧС, а также любителей подводного плавания.</t>
  </si>
  <si>
    <t>В пособии представлены современные технологии и отечественные средства механизации производственных процессов ферм и комплексов, дана методика технологических расчетов поточных технологических линий и техника выполнения ветеринарных работ.
Учебное пособие предназначено для студентов сельскохозяйственных вузов и учащихся колледжей.</t>
  </si>
  <si>
    <t>631.3(075.8)</t>
  </si>
  <si>
    <t>Технологии и техническое обеспечение производства продукции животноводства (РБ)</t>
  </si>
  <si>
    <t>Ю. Т. Вагин, А. С. Добышев, А. П. Курдеко</t>
  </si>
  <si>
    <t>978-985-6993-98-8</t>
  </si>
  <si>
    <t>Утверждено Министерством образования Республики Беларусь в качестве учебника для студентов учреждений высшего образования по специальности «Товароведение и экспертиза товаров», «Коммерческая деятельность»</t>
  </si>
  <si>
    <t>Допущено Министерством образования Республики Беларусь в качестве учебного пособия для студентов высших учебных заведений по специальности "Экономика и управление на предприятии"</t>
  </si>
  <si>
    <t>Колыбельная для Ладушки. Песни для занятий с детьми 4–7 лет/ Е.Н. Пряхина РБ</t>
  </si>
  <si>
    <t>Настоящее издание включает Инструкцию по инвентаризации активов и обязательств, утвержденную постановлением Министерства финансов Республики Беларусь 30.11.2007 г. № 180, а также комментарий  к данной инструкции специалистов Министерства финансов Республики Беларусь. Инструкция устанавливает единый порядок проведения инвентаризации активов и обязательств организаций, ведущих в соответствии с законодательством бухгалтерский учет, оформления результатов инвентаризации и отражения их в бухгалтерском учете, а также сроки проведения инвентаризации и ее периодичность.
Предназначено для бухгалтерий и экономических служб предприятий, организаций, учреждений.</t>
  </si>
  <si>
    <t>Общая и ветеринарная экология: учебное пособие для студентов высших сельскохозяйственных учебных заведений / А.И. Ятусевич [и др.]; под ред. А.И. Ятусевича и В.А. Медведского РБ</t>
  </si>
  <si>
    <t>Геоморфология: учебник для студентов высших учебных заведений по специальностям «География», «Геоэкология» / О. Ф. Якушко, Ю. Н. Емельянов, Д. Л. Иванов (РБ)</t>
  </si>
  <si>
    <t>В книге впервые сделана попытка систематизировать действующие в Республике Беларусь правовые нормы в сфере трудового законодательства и в доступной форме, на конкретных примерах изложить порядок применения этих документов.
Подробно рассмотрены вопросы заключения, изменения и прекращения трудового договора, а также особенности регулирования труда отдельных категорий работников, порядок составления приказов, распоряжений и других документов, оформляемых при приеме и увольнении с работы. 
Практическое пособие адресовано сотрудникам кадровых служб, руководителям предприятий и экономистам, занимающимся вопросами начисления и выплаты заработной платы.</t>
  </si>
  <si>
    <t>Философия: Инновационные технологии подготовки в вопросах и ответах / В. И. Чуешов, И. И. Таркан РБ</t>
  </si>
  <si>
    <t>Оборудование объектов торговли и общественного питания: учебное  пособие  / Д. А. Смагин, И. Ю. Давидович, И. Н. Смагина РБ</t>
  </si>
  <si>
    <t>Допущено Министерством образования Республики Беларусь в качестве учебного пособия для студентов высших учебных заведений по специальности «Технологическое обеспечение процессов сельскохозяйственного производства»</t>
  </si>
  <si>
    <t>Настоящее издание содержит нормативные правовые документы о бюджетной классификации Республики Беларусь: извлечение из Бюджетного кодекса Республики Беларусь 16.07.2008 г. № 412-З (глава 4) и постановление Министерства финансов Республики Беларусь 31.12.2008 г. № 208 "О бюджетной классификации Республики Беларусь", включающее Инструкцию о порядке применения бюджетной классификации Республики Беларусь участниками бюджетного процесса для бюджетов всех уровней бюджетной системы Республики Беларусь. 
Бюджетная классификация используется при составлении, рассмотрении, утверждении и исполнении республиканского и местных бюджетов, бюджетов государственных внебюджетных фондов, составлении, рассмотрении и утверждении отчетов об их исполнении, а также составлении смет доходов и расходов внебюджетных средств бюджетных организаций и отчетности по ним.</t>
  </si>
  <si>
    <t>В учебном пособии сделан акцент на выработке у студентов навыков обследования посе-вов, оценки состояния роста и развития озимых культур и многолетних трав, анализа структуры урожая и др. Рассмотрены агротехнические требования к качеству выполнения ос-новных полевых работ, вопросы количественной оценки состояния сельскохозяйственных культур, методики анализа структуры урожая и послеуборочной обработки зерна.
Предназначено для студентов учреждений высшего образования по сельскохозяйственным спе-циальностям. Может быть использовано преподавателями и специалистами агропромышленного комплекса.</t>
  </si>
  <si>
    <t>378.147.091.313:633/635(075.8)</t>
  </si>
  <si>
    <t>Растениеводство. Полевая практика (РБ)</t>
  </si>
  <si>
    <t>Д. И. Мельничук [и др.]; под ред. профессора Д. И. Мельничука</t>
  </si>
  <si>
    <t xml:space="preserve">Допущено Министерством образования Республики Беларусь в качестве учебного пособия для студентов специальности "Автомобилестроение" учреждений, обеспечивающих получение высшего образования
</t>
  </si>
  <si>
    <t>Учебное  пособие</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</si>
  <si>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t>
  </si>
  <si>
    <t>978-985-6993-57-5</t>
  </si>
  <si>
    <t>Основы природопользования. Практикум (РБ)</t>
  </si>
  <si>
    <t>И. П. Козловская, С. И. Коврик</t>
  </si>
  <si>
    <t>Птицеводство : учебник для студентов учреждений высшего образования по специальности «Зоотехния» / И. Б. Измайлович, Б. В. Балобин. РБ</t>
  </si>
  <si>
    <t>978-985-6993-58-2</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</si>
  <si>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 по экономическим специальностям</t>
  </si>
  <si>
    <t>978-985-6993-77-6</t>
  </si>
  <si>
    <t>Допущено Министерством образования Республики Беларусь в качестве учебного пособия для курсантов и слушателей учреждений, 
обеспечивающих получение высшего образования по специальности «Предупреждение и ликвидация чрезвычайных ситуаций»</t>
  </si>
  <si>
    <t>Гигиена животных. Практикум: учеб. пособие для студентов специальности «Ветеринарная медицина» учреждений, обеспечивающих получение высшего образования / А.Н. Карташова РБ</t>
  </si>
  <si>
    <t>978-985-6782-83-4</t>
  </si>
  <si>
    <t xml:space="preserve">В учебном пособии рассмотрены прогрессивные методы биотехнологии: получение рекомбинантной ДНК, трансгенных животных, культивирование клеток и тканей, клонирование. Значительное внимание уделено вопросам использования биотехнологических процессов для решения актуальных социально­экономических проблем — сельскохозяйственных, энергетических, сырьевых, экологичеких, медицинских.
Для студентов высших и средних специальных сельскохозяйственных учебных заведений, обучающихся по специальности «Зоотехния», и специалистов сельскохозяйственного профиля. </t>
  </si>
  <si>
    <t>978-985-6921-68-4</t>
  </si>
  <si>
    <t>619:616-091:636</t>
  </si>
  <si>
    <t>Методы менеджмента качества. Проектирование норм точности (РБ)</t>
  </si>
  <si>
    <t>Допущено Министерством образования Республики Беларусь в качестве учебного пособия для студентов высших учебных заведений по специальности «Землеустройство»</t>
  </si>
  <si>
    <t>Социальная педагогика (РБ)</t>
  </si>
  <si>
    <t>Микробиология (РБ)</t>
  </si>
  <si>
    <t xml:space="preserve">И. Ю. Ухарцева [и др.]. </t>
  </si>
  <si>
    <t>978-985-6921-91-2</t>
  </si>
  <si>
    <t>577.21</t>
  </si>
  <si>
    <t>Компьютерное моделирование автомобилей (РБ)</t>
  </si>
  <si>
    <t>Л. А. Молибошко</t>
  </si>
  <si>
    <t>Практикум содержит материалы по методике изучения дисциплины “Охраны труда”. В нем приведены описания практических работ, вопросы и список литературы. Именно на этих занятиях студенты приобретают умения и практические навыки по выявлению и идентификации опасностей и оценке риска деятельности, проведению анализа и определению степени влияния условий труда на травматизм и заболеваемость для принятия правильного решения в соответствии с обязанностями руководителя и специалиста, а также формируются и развиваются социально­профессиональные компетенции.
Предназначен для студентов высших сельскохозяйственных учебных заведений.</t>
  </si>
  <si>
    <t>978-985-6993-30-8</t>
  </si>
  <si>
    <t>331.45</t>
  </si>
  <si>
    <t>Охрана труда. Лабораторный практикум: учеб. пособие для студентов высших сельскохозяйственных учебных заведений / В. Е. Кругленя [и др.]; под ред. В. Е. Круглени РБ</t>
  </si>
  <si>
    <t>В пособии раскрыта сущность педагогического взаимодействия с семьей, его структура, типы, функции, особенности конструирования как процесса. Обоснованы основные направления взаимодействия классного руководителя с семьей, научно-методическое обеспечение данного процесса.
Адресуется педагогам учреждений общего среднего образования, может быть полезно студентам учреждений высшего и среднего специального образования, а также специалистам институтов развития образования.</t>
  </si>
  <si>
    <t>371+37.018.11(075)</t>
  </si>
  <si>
    <t xml:space="preserve">Рекомендовано Научно-методическим учреждением «Национальный институт образования» Министерства образования Республики Беларусь </t>
  </si>
  <si>
    <t>Радиационная безопасность: учеб. пособие / Г. А. Чернуха, Н. В. Лазаревич, Т. В. Лаломова РБ</t>
  </si>
  <si>
    <t>985-6782-65-1</t>
  </si>
  <si>
    <t>Утверждено  Министерством образования Республики Беларусь в качестве учебника для студентов высших сельскохозяйственных учебных заведений по специальности «Земельный кадастр»</t>
  </si>
  <si>
    <t>Экономика региона: учебное пособие для студентов учреждений, обеспечивающих получение высшего образования/ Байнев В.Ф, Пелих С.А.  РБ</t>
  </si>
  <si>
    <t>Внутренние незаразные болезни птиц (РБ)</t>
  </si>
  <si>
    <t>И. М. Карпуть, М. П. Бабина</t>
  </si>
  <si>
    <t xml:space="preserve"> И. Б. Измайлович, Б. В. Балобин</t>
  </si>
  <si>
    <t>Пособие включает систему экологических заданий, основанных на междисциплинарном подходе, в которых раскрываются глобальные экологические проблемы. Приведены примеры использования данных заданий на уроках общей биологии и во внеклассной работе. Предложены современные технологии экологического воспитания школьников.
Пособие окажет помощь учителям биологии, химии, географии по созданию системы формирования экологического мышления старше-классников.</t>
  </si>
  <si>
    <t>341.321</t>
  </si>
  <si>
    <t>882.6.06</t>
  </si>
  <si>
    <t>РУП "Информационно-вычислительный центр Министерства финансов РБ"</t>
  </si>
  <si>
    <t>Наименование с автором</t>
  </si>
  <si>
    <t>Западный пограничный регион в военно-стратегических планах Российской империи (конец XVIII в. – 1812 г.): в 3 кн. Кн. 2: Изучение, инженерная и топографическая подготовка театра войны / А. М. Лукашевич РБ</t>
  </si>
  <si>
    <t>978-985-6993-83-4</t>
  </si>
  <si>
    <t>Допущено Министерством образования Республики Беларусь в качестве учебного пособия для студентов технических специальностей учреждений, обеспечивающих получение высшего образования</t>
  </si>
  <si>
    <t>Учебное пособие</t>
  </si>
  <si>
    <t>Гриф Мин. обр. РБ</t>
  </si>
  <si>
    <t xml:space="preserve">В. В. Кожарский, Н. В. Кожарская </t>
  </si>
  <si>
    <t>Учебно - практическое пособие</t>
  </si>
  <si>
    <t>Бухгалтерская отчетность организаций: нормативные документы (РБ)</t>
  </si>
  <si>
    <t>Переоценка основных средств, незавершенного строительства и неустановленного оборудования 2007: практическое пособие/ авт.-сост.  Г. Л. Павлюченко, А. В. Черва, В. Е. Ванкевич; под ред. А. В. Червы РБ</t>
  </si>
  <si>
    <t xml:space="preserve"> И. В. Семченко</t>
  </si>
  <si>
    <t>В учебном пособии изложены решения практических задач по изучению роста и развития молодняка; технологии производства молочной и мясной продукции, яиц; повышению их качества; включены задания по скотоводству, свиноводству, овцеводству, птицеводству, кролиководству, пчеловодству и рыбоводству.
Практикум окажет помощь студентам в изучении методов  разведения, зоотехнических основ воспроизводства, особенностей технологии производства животноводческой продукции, оценки телосложения, продуктивных и племенных качеств животных во время лабораторных (практических) занятий.
Предназначен для студентов учреждений высшего образования по специальности «Ветеринарная медицина».</t>
  </si>
  <si>
    <t>636(076.58)</t>
  </si>
  <si>
    <t>В пособии рассматриваются основные понятия и категории психологии, изучение которых предусмотрено стандартом и типовой учебной программой по данной учебной дисциплине для учреждений высшего образования. Особое внимание уделено психологии личности, межличностным отношениям, а также психологическим аспектам управленческой деятельности. Учебный материал, представленный в пособии, раскрывает важнейшие аспекты личностного развития и профессионального становления специалиста, отвечает современному уровню развития психологической науки.
Предназначено для курсантов и студентов учреждений высшего образования по специальности «Предупреждение и ликвидация чрезвычайных ситуаций».</t>
  </si>
  <si>
    <t>Литература для школ</t>
  </si>
  <si>
    <t>Товароведение продовольственных товаров : учеб. пособие / Е. В. Рощина, Ж. В. Кадолич, М. Ф. Бань РБ</t>
  </si>
  <si>
    <t>978-985-7133-27-7</t>
  </si>
  <si>
    <t>Товароведение продовольственных товаров (РБ)</t>
  </si>
  <si>
    <t>Е. В. Рощина, Ж. В. Кадолич, М. Ф. Бань</t>
  </si>
  <si>
    <t>В учебном пособии рассматриваются фундаментальные вопросы товароведения на уровне современных достижений науки. Изложены потребительские свойства пищевых продуктов, а также условия хранения и способы консервирования. Показаны методы исследования и контроля качества продуктов питания. Приведены виды упаковки и упаковочных материалов, классификация, ассортимент, пищевая ценность продуктов растительного и животного происхождения. Изложены требования к качеству, режимы хранения, сроки годности, дефекты в соответствии с действующими техническими нормативными правовыми актами.
Предназначено для студентов учреждений высшего образования по экономическим специальностям, практических работников.</t>
  </si>
  <si>
    <t>[663/664+637.1/.5]:005.936.45(075.8)</t>
  </si>
  <si>
    <t xml:space="preserve">Допущено Министерством образования Республики Беларусь в качестве учебного пособия для студентов учреждений высшего образования по экономическим специальностям </t>
  </si>
  <si>
    <t>В учебном пособии излагаются экономико-математические методы и модели, содержится краткое пояснение теоретического материала по каждой теме, приведены примеры решения типовых задач, в том числе с использованием персональных компьютеров. Предлагается широкий перечень задач по реальным аспектам экономической деятельности в многообразных сферах агропромышленного комплекса для самостоятельного решения.
Для студентов экономических специальностей сельскохозяйственных вузов.</t>
  </si>
  <si>
    <t>Формирование здорового образа жизни студенческой молодежи: Пособие для преподавателей и кураторов средних специальных и высших учебных заведений / Купчинов Р.И. РБ</t>
  </si>
  <si>
    <t>Охрана труда: учебник для студентов высших учебных заведений / Т. Ф. Михнюк РБ</t>
  </si>
  <si>
    <t>Конкурентоспособность продовольственных товаров : Учеб. пособие / И.Н.Фурс РБ</t>
  </si>
  <si>
    <t>Экономико-математические методы и моделирование в землеустройстве. Практикум (РБ)</t>
  </si>
  <si>
    <t>В.И. Колеснёв, И.В. Шафранская</t>
  </si>
  <si>
    <t>978-985-6847-53-3</t>
  </si>
  <si>
    <t>657.421</t>
  </si>
  <si>
    <t>978-985-6847-49-6</t>
  </si>
  <si>
    <t>657.3</t>
  </si>
  <si>
    <t>Практическое руководство</t>
  </si>
  <si>
    <t>А. В. Демко</t>
  </si>
  <si>
    <t>Организация учета и аудита (РБ)</t>
  </si>
  <si>
    <t>В учебном пособии рассмотрены вопросы организации управленческого учета в сельскохозяйственных организациях в соответствии с действующим с 1 января 2012 г. Типовым планом счетов бухгалтерского учета и Инструкцией о порядке применения Типового плана счетов бухгалтерского учета.
Подробно изложены на конкретных примерах вопросы учета затрат и исчисления себестоимости продукции растениеводства, животноводства, промышленных подсобных производств, учета расходов будущих периодов, учета затрат в обслуживающих производствах и хозяйствах, а также автоматизированной обработки информации на базе компьютерной программы «1¬С: Предприятие 7.7».
Предназначено для студентов учреждений высшего сельскохозяйственного образования по специальности «Бухгалтерский учет, анализ и аудит», а также слушателей курсов повышения квалификации.</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</si>
  <si>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 по специальности «Бухгалтерский учет, анализ и аудит»</t>
  </si>
  <si>
    <t>978-985-7060-41-2</t>
  </si>
  <si>
    <t>Д. Ф. Кольга [и др.].</t>
  </si>
  <si>
    <t>2-е изд</t>
  </si>
  <si>
    <t>2-е издание, переработанное и исправленное</t>
  </si>
  <si>
    <t>Н. В. Немогай, Н. В. Бонцевич</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</si>
  <si>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«Экономика и управление на предприятии», «Маркетинг»</t>
  </si>
  <si>
    <t>339.137.2(075.8)</t>
  </si>
  <si>
    <t>Рассмотрены вопросы происхождения сельскохозяйственных животных, методы их совершенствования и разведения, основы племенной работы. Изложены особенности стрессовых ситуаций, адаптации и их влияние на животных, дан анализ показателей, по которым оценивают продуктивность.
Производственные технологии в ското­, свино­ и птицеводстве рассмотрены с учетом последних достижений зоотехнии. Систематизирован зоотехнический материал по таким отраслям животноводства, как овце¬, козо¬ и коневодство, пушное звероводство, кролико­ и рыбоводство.
Для студентов учреждений высшего образования по специальности «Ветеринарная медицина». Будет полезно учащимся колледжей ветеринарного и зоотехнического профилей, практическим работникам АПК.</t>
  </si>
  <si>
    <t>636(075.8)</t>
  </si>
  <si>
    <t>Допущено Министерством образования  Республики Беларусь в качестве учебного пособия для студентов учреждений высшего сельскохозяйственного образования</t>
  </si>
  <si>
    <t>В учебном пособии приведены примеры расчетов по гидравлике и гидрологии, составления схем внутрихозяйственной осушительно-увлажнительной и оросительной сети, перечислены культуртехнические мероприятия, освещены организация мелиорируемой территории, выбор основных конструктивных элементов при проектировании искусственных водоемов для сельскохозяйственных целей, разработка мероприятий по борьбе с водной эрозией и организации поверхностного стока. Изложены вопросы проектирования систем водоснабжения сельских поселений  и рекультивации земель.
Предназначено для студентов учреждений высшего образования по специальности «Землеустройство».</t>
  </si>
  <si>
    <t>Т. Д. Лагун</t>
  </si>
  <si>
    <t>Мелиорация и рекультивация земель. Лабораторный практикум (РБ)</t>
  </si>
  <si>
    <t>978-985-6993-59-9</t>
  </si>
  <si>
    <t>Основы управления интеллектуальной собственностью: учебник / В. И. Кудашов РБ</t>
  </si>
  <si>
    <t>978-985-7060-02-3</t>
  </si>
  <si>
    <t>Основы управления интеллектуальной собственностью (РБ)</t>
  </si>
  <si>
    <t>В пособии изложены сущность и состав, содержание бухгалтерской отчетности в соответствии с новыми нормативными документами.
Рассмотрен порядок проведения подготовительной работы перед составлением годовой бухгалтерской отчетности, порядок ее составления, а также порядок составления бухгалтерской отчетности в автоматизированной форме в сельскохозяйственных организациях.
Отражены основные международные принципы и концепции составления отчетности, ее порядок и сроки хранения. 
Предназначено для студентов экономических специальностей высших сельскохозяйственных учебных заведений, колледжей, слушателей курсов повышения квалификации.</t>
  </si>
  <si>
    <t>В учебном пособии представлены материалы по общей и частной токсикологии, включающие сведения о фитотоксикозах, химических и кормовых токсикозах, микотоксикозах, лекарст-венных токсикозах, а также отравлениях ядами биологического происхождения. Описана схема химико-токсикологического анализа. Приведены максимально допустимые уровни токсических элементов, пестицидов в кормах и перечень видов, для которых установлены МДУ остатков.
Предназначено для студентов учреждений высшего образования по специальности «Ветеринарная медицина».</t>
  </si>
  <si>
    <t>619:615.9(075.8)</t>
  </si>
  <si>
    <t>Подписано в печать</t>
  </si>
  <si>
    <t>В учебнике рассмотрены эксплуатационные характеристики и кон­структивная безопасность транспортных средств. Особое внимание уделяется вопросам управления транспортными средствами, условиям труда водителей. Приведены примеры конкретных аварийных ситуаций. Сделан анализ дорожно­транспортных происшествий и раскрыты их причины.
Учебник прошел апробацию в учебных организациях (автошколах и СТК) ДОСААФ.
Предназначен для учащихся учреждений профессионально­технического и среднего специального образования.</t>
  </si>
  <si>
    <t>656.13.052(075.32)</t>
  </si>
  <si>
    <t>Утверждено Министерством образования Республики Беларусь в качестве учебника для учащихся учреждений образования,
реализующих образовательные программы профессионально­технического и среднего специального образования по направлениям образования «Сельское хозяйство», «Оборудование», «Транспорт» и «Транспортная деятельность»</t>
  </si>
  <si>
    <t>Утверждено Министерством образования Республики Беларусь в качестве учебника для курсантов и слушателей учреждений высшего образования по специальности «Предупреждение и ликвидация чрезвычайных ситуаций»</t>
  </si>
  <si>
    <t>В пособии изложены общее устройство и технологический процесс работы кормоуборочного комплекса, устройство и принцип работы основных рабочих органов и систем комплекса и основные положения об эксплуатации и устранении технических неисправностей, приведена информация о комплексе КВК8060 «Палессе FS 8060».
Рекомендуется учащимся УПТО и УССО при изучении дисциплин «Сельскохозяйственные машины», «Основы сельскохозяйственного производства», «Техническое обслуживание сельскохозяйственной техники», «Тракторы».</t>
  </si>
  <si>
    <t>Бухгалтерский управленческий учет в сельскохозяйственных организациях: учеб. пособие для студентов высшего сельскохозяйственного образования / А. С. Чечеткин, Л. Н. Корнеева, З. Н. Кулько РБ</t>
  </si>
  <si>
    <t>978-985-6993-80-3</t>
  </si>
  <si>
    <t>В учебном пособии рассматриваются возможности применения нанотехнологий на всех стадиях жизненного цикла продукции АПК: при производстве, переработке и упаковке, а также при формировании системы сбыта нанопродуктов, произведенных в АПК. Раскрыты особенности соз­дания новых видов продукции функционального назначения с использованием нанонутриентов и наноструктурированных пищевых добавок, рассмотрены вопросы безопасности пищевых нанотехнологий и контроля содержания инженерных наночастиц в продуктах питания и др. 
Предназначено для студентов и магистрантов учреждений высшего образования по специальностям «Техническое обеспечение процессов хранения и переработки сельскохозяйственной продукции», «Технология продовольственных продуктов»</t>
  </si>
  <si>
    <t>Н. В. Казаровец [и др.].</t>
  </si>
  <si>
    <t>Пути наращивания субъективного мира личности в процессе школьного обучения на уроках литературы – главная проблема, решаемая в этой книге.
В ней представлены теоретические модели личностного отношения школьника к литературному произведению, его идейно-нравственного опыта, установлено их соответствие реальным процессам формирования личности учащегося, что подтверждается практическими материалами.
Предлагаемые средства диагностики и интенсификации нравственного развития учащихся автор связывает с усилением творческого потенциала личности школьника.
Книга адресована  руководителям образования, учителям средней школы и вузовским преподавателям, студентам-филологам и всем, кто интересуется вопросами развития личности.</t>
  </si>
  <si>
    <t>Работа с текстом на уроках русского языка в начальной школе: пособие для учителей начальных классов учреждений, обеспечивающих получение общего  среднего образования. Вислобокова-Эмская, Н. С. РБ</t>
  </si>
  <si>
    <t>985-6782-23-6</t>
  </si>
  <si>
    <t>372.881.116</t>
  </si>
  <si>
    <t>Практикум состоит из двух разделов — общей и частной терапии, в которых рассматриваются вопросы профилактики и терапии внутренних болезней животных. В первом разделе описаны занятия по особенностям работы с больным животным, технике безопасности, терапевтической технике, физиотерапии и физиопрофилактике, особенностям проведения диспансерного обследования животных на фермах и комплексах. Во втором разделе изложена методика проведения занятий и описаны болезни основных систем организма животных и молодняка.
Для студентов высших сельскохозяйственных учебных заведений, обучающихся по специальности «Ветеринарная медицина», учащихся колледжей ветеринарного профиля, преподавателей, слушателей факультетов повышения квалификации и врачей ветеринарной медицины.</t>
  </si>
  <si>
    <t>Гриф УМО</t>
  </si>
  <si>
    <t>И.С. Шунько [и др.]; под общ. ред. И.С. Шунько</t>
  </si>
  <si>
    <t>Д. А. Смагин, И. Ю. Давидович, И. Н. Смагина</t>
  </si>
  <si>
    <t>Налогообложение. Практикум (РБ)</t>
  </si>
  <si>
    <t>История педагогики: учебно-методические материалы (РБ)</t>
  </si>
  <si>
    <t>Клиническая хирургия в ветеринарной медицине : учеб. пособие для студентов высших учебных заведений по специальности «Ветеринарная медицина»/ Э. И. Веремей [и др.];  РБ</t>
  </si>
  <si>
    <t>978-985-6921-90-5</t>
  </si>
  <si>
    <t>619:617-089</t>
  </si>
  <si>
    <t>Допущено Министерством образования Республики Беларусь в качестве учебного пособия для студентов педагогических специальностей 
высших учебных заведений</t>
  </si>
  <si>
    <t>Учебное пособие подготовлено в соответствии с типовой программой по курсу «Паразитология и инвазионные болезни животных» и учебными программами по специализациям «Болезни свиней», «Болезни птиц» и «Тропические болезни животных». В нем изложены ветеринарные, медикобиологические аспекты паразитологии.
При описании отдельных болезней даются морфология возбудителей болезней, характерные клинические признаки и применяемые лабораторные методы диагностики заболеваний.
Для лучшего усвоения материала практикум иллюстрирован рисунками, отражающими характерные морфологические особенности возбудителей болезней.
Рассчитано на студентов факультетов ветеринарной медицины вузов, учащихся ветеринарных отделений среднеспециальных учебных заведений, слушателей курсов повышения квалификации, работников ветеринарных диагностических учреждений, практических врачей ветеринарной медицины.</t>
  </si>
  <si>
    <t>Налогообложение. Практикум: учеб. пособие для студентов высших учебных заведений: 2е изд., перераб. и доп. / И.С. Шунько [и др.]; под общ. ред. И.С. Шунько РБ</t>
  </si>
  <si>
    <t>978-985-6921-73-8</t>
  </si>
  <si>
    <t>История педагогики: практикум: учеб. пособие для студентов педагогических специальностей учреждений, обеспечивающих получение высшего образования /  А.П. Орлова, Н.К. Зинькова, В.В. Тетерина РБ</t>
  </si>
  <si>
    <t>[619:616.9+579](075.32)</t>
  </si>
  <si>
    <t>Стратегический маркетинг (учебное пособие) Барановский С.И., Лагодич Л. РБ</t>
  </si>
  <si>
    <t>985-6648-96-3</t>
  </si>
  <si>
    <t>94(47+57)</t>
  </si>
  <si>
    <t>978-985-7060-01-6</t>
  </si>
  <si>
    <t>978-985-7060-59-7</t>
  </si>
  <si>
    <t>Информатика (РБ)</t>
  </si>
  <si>
    <t xml:space="preserve">П. В. Астахов [и др.].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</si>
  <si>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t>
  </si>
  <si>
    <t>Шырока прадстаўлены крыніцы пра чытацкае ўспрыманне мастацкіх твораў, тыпы герояў, паказаных у іх, узаемаадносіны героевага, аўтарскага і чытацкага пачаткаў у працэсе стварэння і асэнсавання прыгожага.
У параўнанні з папярэднім выданнем дапаможнік значна дапоўнены, уведзены найноўшы матэрыял па актуальных праблемах літаратуразнаўства; прадстаўленыя тэксты змяшчаюць тлумачэнне новай літаратуразнаўчай тэрміналогіі, ідэй, палажэнняў, паняццяў, уведзеных у навуковы ўжытак апошнім часам.
Другое выданне выйшла ў 1991 г.
Для студэнтаў-філолагаў, настаўнікаў, абітурыентаў, усіх тых, каго цікавяць пытанні слоўнага мастацтва.</t>
  </si>
  <si>
    <t>821.161.3</t>
  </si>
  <si>
    <t>Дапушчана Міністэрствам адукацыі Рэспублікі Беларусь у якасці вучэбнага дапаможніка для студэнтаў філалагічных спецыяльнасцей устаноў, якія забяспечваюць атрыманне вышэйшай адукацыі</t>
  </si>
  <si>
    <t>Зоология. Практикум (РБ)</t>
  </si>
  <si>
    <t>Допущено Министерством образования Республики Беларусь в качестве учебного пособия для студентов и магистрантов 
учреждений высшего образования по специальностям «Техническое обеспечение процессов хранения и переработки сельскохозяйственной продукции», «Технология продовольственных продуктов»</t>
  </si>
  <si>
    <t>Мелиорация и рекультивация земель. Лабораторный практикум: учеб. пособие для студентов учреждений высшего образования по специальности «Землеустройство» / Т. Д. Лагун  РБ</t>
  </si>
  <si>
    <t>Организация производства на сельскохозяйственных предприятиях : учеб. пособие / И. П. Бусел, П. И. Малихтарович, И. Н. Фурс, Н. С. Яковчик; под общ. ред. Н. С. Яковчика РБ</t>
  </si>
  <si>
    <t>Допущено Министерством образования Республики Беларусь в качестве учебного пособия для курсантов и слушателей учреждений, обеспечивающих получение высшего образования по специальности «Предупреждение и ликвидация чрезвычайных ситуаций»</t>
  </si>
  <si>
    <t>Основы безопасности промышленных объектов: учеб. пособие / Э. Р. Бариев [и др.]; под ред. Э. Р. Бариева РБ</t>
  </si>
  <si>
    <t>Допущено Министерством образования Республики Беларусь в качестве учебного пособия для студентов высших учебных заведений по агрономическим специальностям</t>
  </si>
  <si>
    <t xml:space="preserve"> </t>
  </si>
  <si>
    <t>Учебное пособие написано в соответствии с Типовыми учебными программами для высших учебных заведений по дисциплинам «Основы экологии» и «Основы экологии и экономика природопользования». В пособии изложены особенности взаимодействия общества и природной среды, проблемы экологической защиты и охраны природных и биологических ресурсов. Рассмотрены основные источники и загрязнители окружающей среды, направления охраны атмосферы и гидросферы, экологоэкономические проблемы землепользования. Особое внимание уделено глобальным и региональным экологическим проблемам и путям их решения.
Наряду с теоретическим материалом практикум содержит контрольные вопросы и задания по каждой из шести рассмотренных тем.
Предназначено для студентов учреждений высшего сельскохозяйственного образования.</t>
  </si>
  <si>
    <t>502/504 (076.5)(075.8)</t>
  </si>
  <si>
    <t>Утверждено Министерством образования Республики Беларусь в качестве учебника для студентов учреждений высшего образования по специальности «Зоотехния»</t>
  </si>
  <si>
    <t>Настоящее учебное пособие издается в Республике Беларусь впервые и преследует цель помочь студентам факультетов ветеринарной медицины в освоении практической части курса «Организация и экономика ветеринарного дела». Оно служит дополнением к учебному пособию теоретического курса по указанной дисциплине, показывая на конкретных примерах методику и порядок оформления основных документов ветеринарного делопроизводства, а также пути решения условных или реальных задач по ветеринарной экономике.
Книга предназначена для студентов, преподавателей ветеринарной медицины, будет полезна при выполнении самостоятельных работ, на практических занятиях.</t>
  </si>
  <si>
    <t>978-985-6847-03-8</t>
  </si>
  <si>
    <t>619(075.6)(075.8)</t>
  </si>
  <si>
    <t>Физико-химические основы процессов горения и взрыва: практикум (РБ)</t>
  </si>
  <si>
    <t>978-985-6847-34-2</t>
  </si>
  <si>
    <t>А. А. Украинец [и др.]; под ред. А. Н. Гончарова</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</si>
  <si>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t>
  </si>
  <si>
    <t>978-985-7133-01-7</t>
  </si>
  <si>
    <t>В учебном пособии изложены основные причины потерь топливно-энергетических ресурсов в АПК. Приведены основные статистические данные по расходу топлива и энергии на производство сельскохозяйственной продукции, а также рекомендации по разработке и внедрению мероприятий по экономии топливно-энергетических ресурсов на предприятиях АПК.
Предназначено для студентов учреждений высшего образования группы специальностей «Агроинженерия». Может использоваться при проведении занятий в виде деловых игр со студентами, а также слушателями курсов повышения квалификации, учащимися средних специальных учебных заведений, инженерно­техническими работниками и другими специалистами АПК в их практической работе.</t>
  </si>
  <si>
    <t>631.172:620.97(075.8)</t>
  </si>
  <si>
    <t xml:space="preserve">Допущено Министерством образования Республики Беларусь в качестве учебного пособия для студентов учреждений высшего образования группы специальностей «Агроинженерия» </t>
  </si>
  <si>
    <t>Правила организации наличного денежного обращения в Республике Беларусь разработаны на основании статей Банковского кодекса Республики Беларусь и определяют порядок работы банков Республики Беларусь на территории Республики Беларусь в наличных белорусских рублях. 
Данные  правила являются обязательными для выполнения центральным аппаратом Национального банка Республики Беларусь, главными управлениями Национального банка Республики Беларусь по областям, специализированным управлением Национального банка Республики Беларусь и банками Республики Беларусь.</t>
  </si>
  <si>
    <t>985-6782-31-7</t>
  </si>
  <si>
    <t>321.01</t>
  </si>
  <si>
    <t>Шыпшынавы край: старонкі беларуская літаратуры 20-30-х гг. (РБ)</t>
  </si>
  <si>
    <t>Экология, учитель, ученик (РБ)</t>
  </si>
  <si>
    <t>Авт.-сост.С. С. Бубен</t>
  </si>
  <si>
    <t>Максімовіч В.А.</t>
  </si>
  <si>
    <t>Борисевич, А. Р.</t>
  </si>
  <si>
    <t>Пособие для учащихся</t>
  </si>
  <si>
    <t>Диагностика и техническое обслуживание машин : учебник  /А.В. Новиков [и др.]; под ред. А.В. Новикова РБ</t>
  </si>
  <si>
    <t>978-985-7060-33-7</t>
  </si>
  <si>
    <t>Диагностика и техническое обслуживание машин (РБ)</t>
  </si>
  <si>
    <t>А.В. Новиков [и др.]; под ред. А.В. Новикова</t>
  </si>
  <si>
    <t xml:space="preserve">Рассмотрены вопросы  машиноиспользования, технического сервиса, технологии и организации диагностирования и технического обслуживания машин, прогнозирования технического состояния машин, хранения машин, обеспечения топливом и смазочными материалами, а также материально­техническая база диагностики и технического обслуживания тракторов и сельскохозяйственных машин.
Для студентов учреждений высшего образования, а также для магистрантов, аспирантов, научных и инженерно­технических работников. 
</t>
  </si>
  <si>
    <t>629.366.083(075.8)</t>
  </si>
  <si>
    <t xml:space="preserve">Допущено Министерством образования Республики Беларусь в качестве учебного пособия для студентов технических специальностей учреждений, обеспечивающих получение высшего образования </t>
  </si>
  <si>
    <t>Медицинское обеспечение оздоровительной физкультуры: метод. пособие / сост. Е. А. Лосицкий, Г. А. Боник РБ</t>
  </si>
  <si>
    <t>Клиническая ортопедия крупного рогатого скота : учеб. пособие / Э. И. Веремей [и др.] ; под ред. Э. И. Веремея РБ</t>
  </si>
  <si>
    <t>Учебное пособие по курсу основ военного права подготовлено автор­ским коллективом из числа офицеров управления правового обеспечения Министерства обороны Республики Беларусь, преподавателей кафедры юридических дисциплин факультета внутренних войск УО «Военная академия Республики Беларусь», других вузов Республики Беларусь в соответствии с программой учебных дисциплин «Военная администрация и правовая работа в войсках», «Военная администрация», «Основы военного законодательства».
Для курсантов и слушателей высших учебных заведений по военным специальностям.</t>
  </si>
  <si>
    <t>Основы экономической теории: принципы, проблемы, политика трансформации. Международный опыт и белорусский вектор развития / Л.Н. Давыденко — 2-е изд., перераб. РБ</t>
  </si>
  <si>
    <t>336.22</t>
  </si>
  <si>
    <t>В учебном пособии изложены основные сведения по графическому оформлению чертежей, начертательной геометрии и проекционному черчению. Дана методика поэтапного изображения пространственных тел и чтения чертежей на основе анализа геометрической формы деталей.
Учебное пособие предназначено для учащихся ссузов, изучающих дисциплину «Инженерная графика».
Может быть использовано студентами учреждений высшего образования, а также учащимися профессионально-технических училищ.</t>
  </si>
  <si>
    <t>744:621(075.32)</t>
  </si>
  <si>
    <t>978-985-7133-11-6</t>
  </si>
  <si>
    <t>Светотехника (РБ)</t>
  </si>
  <si>
    <t>М. М. Николаенок, Е. М. Заяц, Р. И. Кустова ; под ред. Е. М. Зайца</t>
  </si>
  <si>
    <t>Изложены основные характеристики оптического излучения и источников света, основы проектирования электрических осве-тительных и облучательных установок сельскохозяйственного назначения, описаны методы их светотехнического и электричес-кого расчетов, рассмотрены соответствующие примеры, приведены необходимые справочные данные.
Предназначено для студентов учреждений высшего образования по специальности «Энергетическое обеспечение сельского хозяйства (по направлениям)».</t>
  </si>
  <si>
    <t>628.9(075.8)</t>
  </si>
  <si>
    <t>Допущено Министерством образования Республики Беларусь в качестве учебного пособия для студентов учреждений высшего образования по физическим специальностям</t>
  </si>
  <si>
    <t>Тэставыя заданні па беларускай мове. 7 клас: вучэб. дапаможнік / І.У. Рэпенка, І.У.  Рошчына РБ</t>
  </si>
  <si>
    <t>В учебнике изложены теоретический материал, методика расчета затрат на охрану труда, государственная политика и концепция в области охраны труда в Беларуси; приводятся программный материал по гигиене производственной среды, требования техники безопасности, эксплуатации технологического оборудования, принципы, способы и средства по защите работающих от опасных факторов, а также по обеспечению пожарной безопасности на производстве; рассмотрены методы и средства реанимации пострадавших от действия электрического тока, механических воздействий, оказания первой помощи при кровотечениях, ожогах, отравлениях и др.
Предназначен для студентов высших учебных заведений по специальностям машино- и приборостроения, телекоммуникаций, информатики и радиоэлектроники, будет полезен для слушателей учебных заведений по переподготовке и повышению квалификации работников служб охраны труда.</t>
  </si>
  <si>
    <t>621.31</t>
  </si>
  <si>
    <t>Содержание и организация методической работы с учителями-предметниками в учреждениях образования  (РБ)</t>
  </si>
  <si>
    <t>Тэставыя заданні па беларускай мове. 7 клас (РБ)</t>
  </si>
  <si>
    <t>Тэставыя заданні па беларускай мове. 8 клас (РБ)</t>
  </si>
  <si>
    <t>Внутренние болезни животных : учеб. пособие для студентов учреждений высшего образования : в 2 ч. Ч. 1 / С. С. Абрамов [и др.]; под ред. С. С. Абрамова. РБ</t>
  </si>
  <si>
    <t>№ п/п</t>
  </si>
  <si>
    <t>Нормативные документы</t>
  </si>
  <si>
    <t>В пособии рассматриваются современные теоретические подходы к понятию "качество эстетического воспитания", сущность, содержание и организационные условия проведения мониторинга качества эстетического воспитания в школе, процедуры его оценки для учащихся разных возрастных категорий. В качестве приложений автором предлагаются программы организации внеклассной работы по эстетическому воспитанию школьников.
Предназначено администраторам и преподавателям средних общеобразовательных школ, студентам педагогических вузов, а также воспитателям и организаторам внеклассной работы.</t>
  </si>
  <si>
    <t>373.1.036</t>
  </si>
  <si>
    <t>Учебно-практическое пособие содержит материал, соответствующий учебной программе курса «Бухгалтерский учет в торговле». Рассматриваются методика и организация бухгалтерского учета на предприятиях торговли и общественного питания всех форм собственности и хозяйствования на основе Типового плана счетов бухгалтерского учета. 
Предназначено для широкого круга бухгалтеров и экономистов. Будет полезеным как для начинающих, так и практикующих бухгалтеров, так как содержит изложенные в популярной форме основы бухгалтерского учета, отражает последние изменения в нем, а также многочисленные примеры и пояснения.</t>
  </si>
  <si>
    <t>Основы водолазной подготовки: учебное пособие для студентов высших учебных заведений по специальности «Предупреждение и ликвидация чрезвычайных ситуаций» / А. Н. Гончаров, С. Н. Ведерко, П. А. Шевчук РБ</t>
  </si>
  <si>
    <t>978-985-6921-19-6</t>
  </si>
  <si>
    <t>Основы водолазной подготовки (РБ)</t>
  </si>
  <si>
    <t>А. Н. Гончаров, С. Н. Ведерко, П. А. Шевчук</t>
  </si>
  <si>
    <t>Бухгалтерский учет производства и контроль использования кормов в сельскохозяйственных организациях: учеб.-метод. пособие / А. С. Чечеткин РБ</t>
  </si>
  <si>
    <t>Допущено Министерством образования Республики Беларусь в качестве учебного пособия для студентов учреждений высшего образования по аграномическим специальностям</t>
  </si>
  <si>
    <t>Допущено Министерством образования Республики Беларусь в качестве учебного пособия для студентов по техническим специальностям высших учебных заведений</t>
  </si>
  <si>
    <t>Д. В. Кленицкий, В. Р. Мадьяров, В. В. Чаевский</t>
  </si>
  <si>
    <t>978-985-7060-62-7</t>
  </si>
  <si>
    <t>Сборник задач содержит краткие сведения по теории, формулы, законы и уравнения, а также примеры решения задач. Включено более 400 задач по всем разделам курса физики. 
Учебное пособие предназначено для студентов учреждений высшего образования химико-технологических специальностей как очной, так и заочной формы обучения.</t>
  </si>
  <si>
    <t>53(075.8)</t>
  </si>
  <si>
    <t>Допущено Министерством образования Республики Беларусь в качестве учебного пособия для студентов учреждений высшего образования по химико-технологическим специальностям</t>
  </si>
  <si>
    <t>619:616-091(075.8)</t>
  </si>
  <si>
    <t>978-985-6993-69-8</t>
  </si>
  <si>
    <t>Патологическая анатомия животных (РБ)</t>
  </si>
  <si>
    <t>В. С. Прудников, Б. Л. Белкин, А. И. Жуков</t>
  </si>
  <si>
    <t>В учебном пособии рассмотрены современные способы оценки питательности кормов, дана характеристика кормовых средств и изложены энергосберегающие технологии заготовки кормов и требования к их качеству, основы нормированного кормления животных, в том числе и в условиях радиоактивного загрязнения местности.
Для учащихся учреждений среднего специального образования сельскохозяйственного профиля.</t>
  </si>
  <si>
    <t>636.084/.087(075.32)</t>
  </si>
  <si>
    <t>В учебном пособии рассмотрены основные этапы развития ландшафтоведения в контексте развития мировой географической науки. Изложены проблемы классификации, районирования, оценки природных и антропогенных ландшафтов, а также их функционирования, динамики и эволюции. Выявлены закономерности формирования, распространения, дифференциации и интеграции территориальных комплексов мира и Республики Беларусь, их зонально-азональные особенности, природные и социально-экономические функции. Дан анализ наиболее актуальных направлений прикладных ландшафтных исследований с учетом их приоритетности в XXI в.
Предназначено для студентов учреждений высшего образования по специальностям «География» и «Геоэкология».</t>
  </si>
  <si>
    <t>[712+635.95](075.8)</t>
  </si>
  <si>
    <t>978-985-7133-28-4</t>
  </si>
  <si>
    <t xml:space="preserve">В учебнике рассмотрены теоретические и практические вопросы обеспечения безопасности человека. Дана характеристика природных, техногенных и социальных опасностей. Проанализированы источники и причины их возникновения; особенности и закономерности эволюции природы; образование биосферы, раскрыта сущность ноосферы. Уделено внимание сохранению качества окружающей среды, обеспечению безопасности трудовой деятельности в условиях производства; организации защиты населения, территорий и объектов в чрезвычайных ситуациях; структуре и механизмам функционирования систем управления охраной окружающей среды и безопасности жизнедеятельности.
Учебник предназначен для студентов учреждений высшего образования. Может быть использован магистрантами и преподавателями в области машиностроения, телекоммуникаций, информатики и радиоэлектроники.
</t>
  </si>
  <si>
    <t>614.8.084 (075.8)</t>
  </si>
  <si>
    <t>Утверждено Министерством учреждений высшего образования Республики Беларусь в качестве учебника для студентов по техническим специальностям</t>
  </si>
  <si>
    <t xml:space="preserve">В учебном пособии изложены подготовка к химическому анализу и общие сведения об инструментальных методах, рассмотрены также методы анализа почвы, удобрений, растений, кормов и исследования качества воды, приведена методика проведения
вегетационных и полевых опытов с удобрениями, статистическая обработка результатов опытов. 
Для студентов высших учебных заведений по агрономическим специальностям. Может быть использовано ассистентами, научными работниками, специалистами агрономической службы при проведении научных исследований, выполнении анализов почвы, удобрений и растительной продукции. </t>
  </si>
  <si>
    <t>Утверждено Министерством образования Республики Беларусь в качестве учебника для учащихся учреждений образования, реализующих образовательные программы профессионально-технического и среднего специального образования</t>
  </si>
  <si>
    <t>656.11.05(075.32)</t>
  </si>
  <si>
    <t>Экономико-математические методы и моделирование в землеустройстве. Практикум: учеб. пособие для студентов высших учебных заведений по специальности «Землеустройство»; 2е изд., перераб. / В. И. Колеснев, И. В. Шафранская (РБ)</t>
  </si>
  <si>
    <t>В издании представлены нормативные документы, регламентирующие проведение регулярных обязательных переоценок основных средств, незавершенного строительства и неустановленного оборудования, коэффициенты изменения стоимости видов (групп) основных средств, строительно-монтажных, пусконаладочных работ, прочих работ и затрат по состоянию на 1 января 2007 г., комментарий составителя.
Данная книга представляет собой как самостоятельное издание, так и дополнение к ранее изданному практическому пособию.</t>
  </si>
  <si>
    <t xml:space="preserve">Допущено Министерством образования Республики Беларусь в качестве учебного посо-бия для студентов высших учебных заведений по техническим специальностям </t>
  </si>
  <si>
    <t>Управление интеллектуальной собственностью: учеб. пособие для студентов учреждений, обеспечивающих получение высшего образования / В. И. Кудашов РБ</t>
  </si>
  <si>
    <t>А.И. Ятусевич [и др.]; под ред. А.И. Ятусевича и В.А. Медведского</t>
  </si>
  <si>
    <t xml:space="preserve">Допущено Министерством образования Республики Беларусь в качестве учебного пособия для учащихся учреждений образования,
реализующих образовательные программы среднего специального образования по специальности «Энергетическое обеспечение 
сельскохозяйственного производства (электроэнергетика)» </t>
  </si>
  <si>
    <t>Допущено Министерством образования Республики Беларусь в качестве учебного пособия для студентов учреждений, обеспечивающих получение высшего сельскохозяйственного образования</t>
  </si>
  <si>
    <t>Допущено Министерством образования Республики Беларусь в качестве учебного пособия для студентов высших учебных заведений
по машиностроительным и приборостроительным специальностям</t>
  </si>
  <si>
    <t>История экономических учений. Практикум: учеб. пособие / Л. Н. Давыденко, В. И. Жук. РБ</t>
  </si>
  <si>
    <t>330.8</t>
  </si>
  <si>
    <t>978-985-6921-28-8</t>
  </si>
  <si>
    <t>657.4</t>
  </si>
  <si>
    <t>Допущено Министерством образования Республики Беларусь в качестве учебного пособия для учащихся специальностей «Техническая эксплуатация автомобилей», «Автосервис» учреждений среднего специального образования</t>
  </si>
  <si>
    <t>Экономическое воспитание младших школьников : пособие для педагогов учреждений общего среднего образования / И. А. Мельничук; под ред. М. П. Осиповой РБ</t>
  </si>
  <si>
    <t>978-985-7133-08-6</t>
  </si>
  <si>
    <t>Допущено Министерством образования Республики Беларусь в качестве учебного пособия для студен-тов учреждений высшего образования по экономическим специальностям</t>
  </si>
  <si>
    <t xml:space="preserve">Т. С. Алекссенко, Н. Ю. Дмитриева, Л. П. Зенькова [и др.] </t>
  </si>
  <si>
    <t>География в задачах и расчетах: учебное пособие / Д. Л. Иванов РБ</t>
  </si>
  <si>
    <t>Д. Л. Иванов</t>
  </si>
  <si>
    <t xml:space="preserve"> А. П. Курдеко [и др.] ; под ред. А. П. Курдеко, С. С. Абрамова</t>
  </si>
  <si>
    <t>978-985-6847-13-4</t>
  </si>
  <si>
    <t>574+504:619</t>
  </si>
  <si>
    <t>70х100 1/16</t>
  </si>
  <si>
    <t>Основы генетической инженерии и биотехнологии : учеб. пособие для студентов высших учебных заведений по специальности «Зоотехния» / Ю. А. Горбунов [и др.]; под ред. Ю. А. Горбунова РБ</t>
  </si>
  <si>
    <t>347.214.2</t>
  </si>
  <si>
    <t>Допущено Министерством образования Республики Беларусь в качестве учебного пособия для студентов высших учебных заведений 
по педагогическим специальностям</t>
  </si>
  <si>
    <t>Сельскохозяйственная энтомология : учеб. пособие / Л. Г. Слепченко, Д. М. Бояр, А. В. Свиридов РБ</t>
  </si>
  <si>
    <t>Сельскохозяйственная энтомология (РБ)</t>
  </si>
  <si>
    <t xml:space="preserve">Л. Г. Слепченко, Д. М. Бояр, А. В. Свиридов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</si>
  <si>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«Защита растений и карантин»</t>
  </si>
  <si>
    <t>632.7(075.8)</t>
  </si>
  <si>
    <t>Излагаются общие принципы бухгалтерского учета для всех хозяйствующих субъектов, порядок ведения учета  в сельскохозяйственных и агросервисных организациях АПК по журнально-ордерной форме.
Отдельные разделы посвящены бухгалтерской отчетности, учету, аудиту и анализу финансового состояния организации. 
Учебник написан в соответствии с учебными программами по дисциплине «Бухгалтерский учет, анализ и аудит». 
Для  студентов экономических специальностей («Экономика и управление на предприятии», «Маркетинг», «Коммерческая деятельность», «Экономическая кибернетика») учреждений, обеспечивающих получение высшего образования. Может быть использован экономистами, бухгалтерами, аудиторами в практической работе.</t>
  </si>
  <si>
    <t xml:space="preserve">Приведены основы анатомии и физиологии, селекции и разведения, особенности кормления сельскохозяйственных животных и птицы. Важнейшие отрасли животноводства рассмотрены с учетом последних достижений в области кормления, улучшения продуктивности животных и птицы, качества животноводческой продукции 
и зоогигиены. Представлены материалы по технологическим основам заготовки, хранения и использования кормов.
Для студентов сельскохозяйственных вузов, учащихся колледжей, фермеров, руководителей хозяйств и специалистов животноводства. </t>
  </si>
  <si>
    <t>636.08(075.8)</t>
  </si>
  <si>
    <t>Внутренние болезни животных Ч2 (РБ)</t>
  </si>
  <si>
    <t>Типовой план счетов бухгалтерского учета / Министерство финансов Республики Беларусь РБ</t>
  </si>
  <si>
    <t>Бухгалтерский учет нематериальных активов: учеб.-метод. пособие / А. С. Чечеткин РБ</t>
  </si>
  <si>
    <t>978-985-6782-69-8</t>
  </si>
  <si>
    <t xml:space="preserve">Допущено Министерством образования Республики Беларусь в качестве учебного пособия для студентов высших учебных заведений по специальности «Зоотехния» </t>
  </si>
  <si>
    <t xml:space="preserve">В учебном пособии кратко раскрыта теория построения систем автоматизированного управления технологическими процессами сельскохозяйственного производства, изложены требования к документации проекта автоматизации, описаны автоматические системы управления типовыми технологическими процессами сельскохозяйственного производства. 
Учебное пособие предназначено для учащихся учреждений среднего специального образования и технических работников, связанных с автоматизацией сельскохозяйственного производства. </t>
  </si>
  <si>
    <t>40.7я723</t>
  </si>
  <si>
    <t>978-985-6993-44-5</t>
  </si>
  <si>
    <t>Допущено Министерством образования Республики Беларусь в качестве учебного пособия для учащихся учреждений, реализующих образовательные программы среднего специального образования по специальности «Энергетическое обеспечение сельскохозяйственного производства (электроэнергетика)»</t>
  </si>
  <si>
    <t>В учебном пособии подробно рассмотрены вопросы, касающиеся переработки молока на сыр, включая сырье, его подготовку и отдельные стадии производства сыров. Особое внимание уделено бактериальным закваскам, бактериофагам, молокосвертывающим ферментам, используемым на современном этапе в сыроделии, а также производству новых видов сыров, в том числе в Беларуси. Проанализированы микробиологические процессы и особенности их протекания при применении заквасок прямого способа внесения. Изложены особенности производства термокислотных сыров и плавленого сыра.
Пособие предназначено для специалистов сыродельной промышленности, преподавателей, аспирантов, работников молочных предприятий, чья профессиональная деятельность связана с производством сыра и другой ферментированной продукцией, а также студентов, обучающихся по специальностям пищевого профиля.</t>
  </si>
  <si>
    <t>География в задачах и расчетах (РБ)</t>
  </si>
  <si>
    <t>Физика. Механика. Практикум : учеб. пособие / В. Ф. Шолох РБ</t>
  </si>
  <si>
    <t>International Business Topics=Международные деловые темы (учебное пособие) Банкурова Л.И, БедрицкаяЛ.В, СидоренкоГ.И. РБ</t>
  </si>
  <si>
    <t>Организация производства :  учебник / Л. М. Синица. – 3-е изд., доп. и перераб РБ</t>
  </si>
  <si>
    <t>Л. М. Синица</t>
  </si>
  <si>
    <t>Технологии и техническое обеспечение производства продукции растениеводства : учеб. пособие / Т. А. Непарко, А. В. Новиков, И. Н. Шило ; под общ. ред. Т. А. Непарко РБ</t>
  </si>
  <si>
    <t>978-985-7133-24-6</t>
  </si>
  <si>
    <t>Технологии и техническое обеспечение производства продукции растениеводства (РБ)</t>
  </si>
  <si>
    <t>Т. А. Непарко, А. В. Новиков, И. Н. Шило ; под общ. ред. Т. А. Непарко</t>
  </si>
  <si>
    <t>В учебном пособии обобщен опыт многовариантного технического обеспечения производственных процессов и проектирования технологических карт возделывания сельскохозяйственных культур в почвенно-климатических условиях Республики Беларусь в соответствии с Системой машин для реализации инновационных технологий производства основных видов продукции растениеводства; изложены особенности возделывания сельскохозяйственных культур, сроки проведения полевых работ и характеристика природно-производственных условий республики; приведены методика расчета и технологические карты возделывания зерновых, зернобобовых, технических, кормовых и овощных культур. 
Предназначено для студентов учреждений высшего образования группы специальностей «Агроинженерия», учащихся учреждений среднего специального образования, слушателей Института повышения квалификации и переподготовки кадров АПК и специалистов сельскохозяйственного профиля.</t>
  </si>
  <si>
    <t>663/635:631.5(075.8)</t>
  </si>
  <si>
    <t>В учебном пособии рассмотрены причины порчи и потерь расте­ниеводческой продукции при послеуборочной обработке и хранении, качество этой продукции, пути ее сохранения и повышения, раскрывается сущность стандартизации, ее цели и задачи, приоритетные направления развития, вопросы стандартизации продукции растениеводства, дана теория и практика послеуборочной обработки и хранения зерна, описаны вредители, микроорганизмы, развивающиеся при хранении зерна, подробно изложены способы и режимы послеуборочной обработки зерна и семян, вопросы хранения и учета зерна и др.
Предназначено для студентов учреждений высшего образования по агрономическим специальностям.</t>
  </si>
  <si>
    <t>[633+635]-15+631.15(075.8)</t>
  </si>
  <si>
    <t>В учебном пособии в соответствии с программой курса изложены теоретические  основы экономики лесного хозяйства как науки, раскрыты современный экономический механизм эффективного функционирования предприятия отрасли в условиях рыночной экономики, научные основы управления лесами и лесным хозяйством, вопросы ценообразования, финансирования и экономической эффективности использования и воспроизводства лесных ресурсов.
Учебник рассчитан на специалистов лесного хозяйства и охраны природы, преподавателей и студентов лесохозяйственных вузов и техникумов, а также на широкий круг читателей, интересующихся проблемами устойчивого развития лесного комплекса, использования и воспроизводства лесных ресурсов.</t>
  </si>
  <si>
    <t>630.6</t>
  </si>
  <si>
    <t>Животноводство. Практикум: учеб. пособие / В.П. Колесень [и др.]. РБ</t>
  </si>
  <si>
    <t>Физико-химические основы процессов горения и взрыва: практикум: учеб. пособие / А. А. Украинец [и др.]; под ред. А. Н. Гончарова РБ</t>
  </si>
  <si>
    <t>614.8.084:626.02(075.8)</t>
  </si>
  <si>
    <t>Основы энергосбережения в сельскохозяйственном производстве : учеб. пособие для студентов учреждений, обеспечивающих получение высшего образования по сельскохозяйственным специальностям / В. К. Пестис, П. Ф. Богданович, Д. А. Григорьев РБ</t>
  </si>
  <si>
    <t>978-985-6847-26-7</t>
  </si>
  <si>
    <t>Основы энергосбережения в сельскохозяйственном производстве (РБ)</t>
  </si>
  <si>
    <t>Правила дорожного движения : учебник / В.Ф. Бершадский, Н.И. Дудко, В.И. Дудко РБ</t>
  </si>
  <si>
    <t xml:space="preserve">Приведены различные варианты задач. Для самоконтроля обучающихся даны ответы на контрольные вопросы. Содержит более тысячи иллюстраций в трехмерном изображении. 
Учебник прошел апробацию в учебных организациях (автошколах и СТК) ДОСААФ. 
Предназначен для учащихся профессионально-технических и средних специальных учебных заведений, преподавателей. Станет незаменимым учебником для подготовки водителей механических транспортных средств. </t>
  </si>
  <si>
    <t xml:space="preserve">656.11.05(075.32) </t>
  </si>
  <si>
    <t xml:space="preserve">Утверждено Министерством образования Республики Беларусь в качестве учебника для учащихся 
учреждений образования, реализующих образовательные программы профессионально- технического и среднего специального образования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</si>
  <si>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«Физическая культура (по направлениям)», «Оздоровительная и адаптивная физическая культура (по направлениям)», «Физическая реабилитация и эрготерапия (по направлениям)», «Спортивно-педагогическая деятельность (по направлениям)», «Спортивно-туристская деятельность (по направлениям)»</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</si>
  <si>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«Энергетическое обеспечение сельского хозяйства (по направлениям)»</t>
  </si>
  <si>
    <t xml:space="preserve"> Допущено Министерством образования Республики Беларусь  в качестве учебного пособия для студентов учреждений, обеспечивающих получение высшего образования по специальности  «Коммерческая деятельность» </t>
  </si>
  <si>
    <t xml:space="preserve">В пособии впервые в Беларуси и других странах СНГ системно изложены основные аспекты конкурентоспособности продовольственных товаров. Исследованы теоретические проблемы конкурентоспособности товаров, ее критерии, факторы и обеспечение на рынке. Анализируются оценка конкурентоспособности товаров и проблемы управления ею. Показаны также особенности конкуренции продовольственных товаров на международных рынках. 
Предназначено для студентов вузов, будет также полезно специалистам торговли, агропромышленного комплекса и органов управления. </t>
  </si>
  <si>
    <t>339.137.2:339.166.82(075.8)</t>
  </si>
  <si>
    <t>985-6648-68-8</t>
  </si>
  <si>
    <t>Л.М. Синица</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</si>
  <si>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«Зоотехния», «Ветеринарная медицина», «Промышленное рыбоводство»</t>
  </si>
  <si>
    <t>Охрана труда в животноводстве (РБ)</t>
  </si>
  <si>
    <t>М. Ф. Садовский [и др.]</t>
  </si>
  <si>
    <t>В предлагаемом учебном пособии изложены обновленные термины 
и понятия сельскохозяйственной статистики, обобщена система статистических показателей применительно к работе всех сфер агропромышленного комплекса Республики Беларусь.
Учебное пособие рассчитано на изучение дисциплины “Статистика АПК” студентами экономических специальностей высших сельскохозяйственных учебных заведений. Может быть востребовано магистрантами, аспирантами, научными работниками, преподавателями учреждений образования, специалистами, руководителями организаций и учреждений АПК, а также при изучении статистики АПК в средних специальных учебных заведениях.</t>
  </si>
  <si>
    <t>Технологические основы растениеводства (РБ)</t>
  </si>
  <si>
    <t>И. П. Козловская [и др.]; под ред. доктора сельскохозяйственных наук И. П. Козловской</t>
  </si>
  <si>
    <t>Философия: Инновационные технологии подготовки в вопросах и ответах (РБ)</t>
  </si>
  <si>
    <t>В. И. Чуешов, И. И. Таркан</t>
  </si>
  <si>
    <t>Электроснабжение сельского хозяйства. Курсовое и дипломное проектирование (РБ)</t>
  </si>
  <si>
    <t>Внутренние незаразные болезни птиц : учеб. пособие для студентов высших учебных заведений по специальности «Ветеринарная медицина» / И. М. Карпуть, М. П. Бабина РБ</t>
  </si>
  <si>
    <t>978-985-6993-20-9</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</si>
  <si>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«Товароведение и экспертиза
товаров», «Товароведение и торговое предпринимательство», «Коммерческая деятельность» </t>
  </si>
  <si>
    <t>663/664:[005.936.43+005.935.3](075.8)</t>
  </si>
  <si>
    <t>338.436.33(075.8)</t>
  </si>
  <si>
    <t xml:space="preserve"> 978-985-6993-74-2</t>
  </si>
  <si>
    <t>Техническое обеспечение процессов в животноводстве (РБ)</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</si>
  <si>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«Техническое обеспечение процессов сельскохозяйственного производства»</t>
  </si>
  <si>
    <t>631.171:636(075.8)</t>
  </si>
  <si>
    <t>633/635-15(076.8)</t>
  </si>
  <si>
    <t>Допущено Министерством образования Республики Беларусь  в качестве учебного пособия для учащихся учреждений, реализующих образовательные программы среднего специального образования  по специальности «Техническое обеспечение процессов  сельскохозяйственного производства»</t>
  </si>
  <si>
    <t>Приведены цветные снимки и описание основных отличительных морфологических признаков  21 вида съедобных и 12 видов ядовитых пластинчатых грибов, которые могут быть легко спутаны по внешнему виду грибниками. Даны краткие сведения о жизненном цикле грибов. Особое внимание уделено описанию отличительных признаков смертельно ядовитых грибов: бледной поганки, ложноопенка серножелтого, волоконницы краснеющей и др. 
Рассчитано на широкий круг читателей, любителей «тихой охоты». Может быть использовано в качестве пособия при проведении занятий в экологических кружках и на уроках природоведения в школах.</t>
  </si>
  <si>
    <t>Основы природопользования. Практикум : учеб. пособие для студентов учреждений высшего сельскохозяйственного образования / И. П. Козловская, С. И. Коврик РБ</t>
  </si>
  <si>
    <t>А.Н. Карташова</t>
  </si>
  <si>
    <t>Художественная литература и самореализация личности / Т.Ф. Мушинская  РБ</t>
  </si>
  <si>
    <t>Анатомия человека : учеб. пособие. В 2 ч. Ч. 1. Остеология, артросиндесмология и миология / Г. М. Броновицкая, Л. А. Лойко. РБ</t>
  </si>
  <si>
    <t>978-985-7133-22-2</t>
  </si>
  <si>
    <t>Анатомия человека В 2 ч. Ч. 1. Остеология, артросиндесмология и миология (РБ)</t>
  </si>
  <si>
    <t>Г. М. Броновицкая, Л. А. Лойко</t>
  </si>
  <si>
    <t xml:space="preserve">В учебном пособии дается базовая информация о клетке и ее компонентах; тканях внутренней среды; о морфологии, развитии и функциях костей и суставов тела человека; различных видах мышц. Раскрыты отличительные признаки ориентации костей стороне. Рассмотрены проекции мест пальпации костных образований на живом человеке, систематизирован материал по соединениям костей. Уделено внимание функциональным группам мышц, обеспечивающих различные движения тела человека, а также проекциям мышц на поверхность. Интерес представит динамическая анатомия, включающая анатомический анализ положений и движений.
Для студентов учреждений высшего образования по различным специальностям физического воспитания, а также для всех желающих получить и углубить свои знания в данных разделах анатомии.
</t>
  </si>
  <si>
    <t>611(075.8)</t>
  </si>
  <si>
    <t>Изложены методика автоматизированной обработки учетно-аналитической информации, техника выполнения учетных работ по отдельным участкам учета при использовании конкретных программ, методика использования программ автоматизации экономического анализа, сравнительный анализ программ для осуществления выбора оптимального варианта автоматизации для различных предприятий, организаций (учреждений).
Для студентов экономических вузов специальности «Бухгалтерский учет, анализ и аудит». Может быть полезно слушателям курсов повышения квалификации, работникам бухгалтерии финансово-экономических служб.</t>
  </si>
  <si>
    <t>ISBN</t>
  </si>
  <si>
    <t>УДК</t>
  </si>
  <si>
    <t>373.2</t>
  </si>
  <si>
    <t>657.22</t>
  </si>
  <si>
    <t>985-6648-49-1</t>
  </si>
  <si>
    <t>811.111</t>
  </si>
  <si>
    <t>811.112.2</t>
  </si>
  <si>
    <t>Кадастровая оценка земель Республики Беларусь : нормативные документы РБ</t>
  </si>
  <si>
    <t>Инвентаризация активов и обязательств РБ</t>
  </si>
  <si>
    <t>Допущено Министерством образования Республики Беларусь в качестве учебного пособия для студентов учреждений, обеспечивающих получение высшего педагогического образования по физическим специальностям</t>
  </si>
  <si>
    <t>985-6782-20-1</t>
  </si>
  <si>
    <t>Подготовлен в соответствии с Правилами дорожного движения, утвержденными Указом Президента Республики Беларусь от 28 ноября 2005 г. № 551 с учетом изменений и дополнений от 14 сентября 2006 г. № 574, 18 октября 2007 г. № 526, 28 февраля 2008 г. № 131, 4 декабря 2008 г. № 663, 23 января 2009 г. № 5, 16 апреля 2009 г. № 208, 17 декабря 2009 г. № 634, 25 ноября 2010 г. № 611. Приведены различные варианты задач. Для самоконтроля обучающихся даны  ответы на контрольные вопросы.
Содержит более тысячи иллюстраций в трехмерном изображении. 
Учебник прошел апробацию в учебных организациях (автошколах и СТК) ДОСААФ.
Предназначен для учащихся профессионально-технических и средних специальных учебных заведений, преподавателей. Станет незаменимым учебником для подготовки водителей механических транспортных средств.</t>
  </si>
  <si>
    <t>Охрана труда в энергетической отрасли: учебник / А. М. Лазаренков, Л. П. Филянович, В. П. Бубнов РБ</t>
  </si>
  <si>
    <t>978-985-6921-49-3</t>
  </si>
  <si>
    <t>Утверждено Министерством образования  Республики Беларусь в качестве учебника для студентов высших учебных заведений по энергетическим специальностям</t>
  </si>
  <si>
    <t>620.9:658.345(075.8)</t>
  </si>
  <si>
    <t>Основы военного права: учеб. пособие для курсантов и слушателей высших учебных заведений по военным специальностям / О. В. Шелков [и др.]; под общ. ред. Н. А. Горбатка, С. Б. Матвийчука, О. В. Шелкова. РБ</t>
  </si>
  <si>
    <t>В. К. Пестис, П. Ф. Богданович, Д. А. Григорьев</t>
  </si>
  <si>
    <t xml:space="preserve">978-985-6993-03-2          </t>
  </si>
  <si>
    <t>636.5 (075.8)</t>
  </si>
  <si>
    <t>Физкультурно-оздоровительная работа в подготовительном классе (РБ)</t>
  </si>
  <si>
    <t xml:space="preserve">Предлагаемая вниманию читателей монография является первой книгой в трилогии под общим названием «Западный пограничный регион в военно-стратегических планах Российской империи (конец XVIII в. – 1812 г.)». В работе рассматриваются малоисследованные в историографии вопросы оценки российским руководством политической ситуации в западных губерниях в 1801–1812 гг. на основании данных разведки и контрразведки. Показан процесс становления российских служб политического сыска и контрразведки, разведки и военной контрразведки. В книге анализируется деятельность спецслужб на территории белорусских губерний Российской империи и в Княжестве Варшавском в начале XIX в., определяется степень их влияния на принятие политических решений российским руководством 
в период французско-российского сближения и конфронтации.
Книга адресована всем, кто интересуется вопросами отечественной и военной истории. </t>
  </si>
  <si>
    <t>Ученым Советом исторического факультета Белорусского государственного университета (протокол № 7 от 21 октября 2011 г.</t>
  </si>
  <si>
    <t>Допущено Министерством образования Республики Беларусь в качестве учебного пособия для студентов высших учебных заведений 
по агрономическим специальностям</t>
  </si>
  <si>
    <t>Клапанные пороки сердца: от диагноза к лечению: пособие для врачей / В. В. Романенко, З. В. Романенко РБ</t>
  </si>
  <si>
    <t>978-985-6921-74-5</t>
  </si>
  <si>
    <t>978-985-6921-25-7</t>
  </si>
  <si>
    <t>978-985-7133-37-6</t>
  </si>
  <si>
    <t>664.6/.7(075.8)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</si>
  <si>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«Технология хранения 
и переработки пищевого растительного сырья»
</t>
  </si>
  <si>
    <t>978-985-7133-40-6</t>
  </si>
  <si>
    <t>Рассматриваются вопросы наследования признаков при половом размножении, сцепленности с полом. Приводятся необходимые сведения по молекулярным основам наследственности, мутационной изменчивости, генетике популяций, иммуногенетике, проведению генетической экспертизы происхождения, а также основы биометрии.
Для студентов учреждений высшего образования по специальности «Зоотехния».</t>
  </si>
  <si>
    <t>[636.082.12+57.087.1](075.8)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</si>
  <si>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t>
  </si>
  <si>
    <t>978-975-7133-42-0.</t>
  </si>
  <si>
    <t>[332.334+631.4](075.8)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</si>
  <si>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«Землеустройство» и «Земельный кадастр» </t>
  </si>
  <si>
    <t>978-985-7133-41-3</t>
  </si>
  <si>
    <t>Учебное пособие содержит широкий круг задач по основным направлениям статики, кинематики и динамики, примеры их решения, а также задачи для самостоятельного решения.
Предназначено для студентов учреждений высшего образования, магистрантов, аспирантов, преподавателей, научных работников. Может быть полезно для учащихся и преподавателей учреждений среднего специального образования.</t>
  </si>
  <si>
    <t>531(075.8)</t>
  </si>
  <si>
    <t>978-985-7133-64-2.</t>
  </si>
  <si>
    <t>3-е изд., доп. и исправ.</t>
  </si>
  <si>
    <t xml:space="preserve">В пособии изложены способы расчета электрических нагрузок, электрических сетей сельскохозяйственного назначения, токов короткого замыкания и методы выбора подстанционного электрооборудования. Содержится необходимый справочный материал.
Для студентов электротехнических специальностей вузов и учащихся колледжей сельскохозяйственного профиля. Может быть полезно инженерно-техническим работникам.
</t>
  </si>
  <si>
    <t xml:space="preserve">631.371(075.8) </t>
  </si>
  <si>
    <t>Электроснабжение сельского хозяйства. Курсовое и дипломное проектирование: учеб. пособие для студентов высших учебных заведений по спец. «Энергетическое обеспечение сельскохоз. производства»: 3-е изд., доп. и исправ. / Г. И. Янукович РБ</t>
  </si>
  <si>
    <t>978-985-7133-61-1</t>
  </si>
  <si>
    <t xml:space="preserve">В учебном пособии освещены вопросы использования ресурсного потенциала, организации труда и производства в растение¬ и животноводстве, а также в кормопроизводстве. Уделено внимание организации технического обслуживания и ремонта сельскохозяйственной техники и оборудования, транспортного обслуживания и материально­технического обеспечения основного производства, переработки сельскохозяйственной продукции и др.
Для учреждений образования, обеспечивающих получение высшего образования аграрного профиля. Может быть использовано аспирантами и магистрантами, науч¬ными сотрудниками, слушателями курсов повышения квалификации и переподготовки кадров, руководящими работниками и специалистами сельского хозяйства.   </t>
  </si>
  <si>
    <t>631.15(0175.8)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</si>
  <si>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«Экономика и управление на предприятии»</t>
  </si>
  <si>
    <t>978-985-7133-60-4</t>
  </si>
  <si>
    <t xml:space="preserve">В учебном пособии показаны классификация и свойства сельскохозяйственного сырья, используемого в производстве пищевой продукции, приведена информация о перспективных методах и основном технологическом оборудовании в производстве продуктов питания, а также стадии жизненного цикла продукции, товара. Приведены сведения о классификации и кодировании товаров, продуктах органического производства, функциональных продуктах, о средствах товарной информации. Даны основы формирования системы сбыта продукции АПК.
Предназначено для студентов учреждений высшего образования по специальностям «Техническое обеспечение процессов хранения и переработки сельскохозяйственной продукции», «Технология хранения и переработки пищевого и растительного сырья», «Технология хранения и переработки животного сырья».
</t>
  </si>
  <si>
    <t>[663/664+637](075.8)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</si>
  <si>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«Техническое обеспечение процессов хранения и переработки сельскохозяйственной продукции», «Технология хранения и переработки пищевого
и растительного сырья», «Технология хранения и переработки животного сырья»
</t>
  </si>
  <si>
    <t>Электроника. Практикум : учеб. пособие / Ю. В. Бладыко РБ</t>
  </si>
  <si>
    <t>978-985-7133-62-8</t>
  </si>
  <si>
    <t>Электроника. Практикум</t>
  </si>
  <si>
    <t>Ю. В. Бладыко</t>
  </si>
  <si>
    <t>Пособие состоит из 21 темы для изучения электроники с помощью программы Electronics Workbench. Электронная лаборатория на персональном компьютере помогает исследованию элементной базы электроники, аналоговых, цифровых и преобразовательных устройств. По каждой теме приведены файлы для электронной лаборатории и предложены вопросы и задания для контроля знаний студентов.
Предназначено студентам учреждений высшего образования по инженерно-техническим специальностям для проведения практических занятий по электронике.</t>
  </si>
  <si>
    <t>621.38(076.58)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</si>
  <si>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«Паротурбинные установки атомных электрических станций»,
«Тепловые электрические станции» </t>
  </si>
  <si>
    <t>978-985-7133-66-6</t>
  </si>
  <si>
    <t xml:space="preserve">Рассмотрены теоретические основы землеустройства, методологические вопросы и технология землеустроительного проектирования, последовательность и методика разработки и обоснования проектов межхозяйственного землеустройства в связи с образованием земельных участков сельскохозяйственных организаций и несельскохозяйственного назначения.
Учебное пособие предназначено для студентов высших учебных заведений и учащихся техникумов, обучающихся по специальностям «Землеустройство», «Земельный кадастр». 
</t>
  </si>
  <si>
    <t>[332.3+711.14](075.8)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</si>
  <si>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«Землеустройство», «Земельный кадастр»</t>
  </si>
  <si>
    <t>Рыбоводство : учебник / В. М. Каплич, В. Б. Звягинцев, В. А. Герасимчик РБ</t>
  </si>
  <si>
    <t>978-985-7133-67-3</t>
  </si>
  <si>
    <t xml:space="preserve"> Утверждено Министерством образования Республики Беларусь
в качестве учебника для студентов учреждений
высшего образования по специальностям «Зоотехния»,
«Лесоохотничье хозяйство и побочное пользование лесом», 
«Туризм и природопользование»
</t>
  </si>
  <si>
    <t xml:space="preserve">В учебнике дана история рыбоводства и рыболовства, изложены основы биологии рыб с характеристикой видового состава и среды их обитания. Описаны различные технологии выращивания и лова рыб. Дано правовое обеспечение промыслового и любительского рыболовства. Рассмотрены основные болезни рыб и меры их профилактики.
Предназначен для студентов учреждений высшего образования по специальностям «Зоотехния», «Лесоохотничье хозяйство и побочное пользование лесом», «Туризм и природопользование».
</t>
  </si>
  <si>
    <t>630[15+639.2/3.](075.8)</t>
  </si>
  <si>
    <t>Рыбоводство (РБ)</t>
  </si>
  <si>
    <t>В. М. Каплич, В. Б. Звягинцев, В. А. Герасимчик</t>
  </si>
  <si>
    <t>Основы генетической инженерии и биотехнологии : учебник / Ю. А. Горбунов [и др.] ; под ред. Ю. А. Горбунова РБ</t>
  </si>
  <si>
    <t>978-985-7133-69-7</t>
  </si>
  <si>
    <t>Ю. А. Горбунов [и др.]</t>
  </si>
  <si>
    <t xml:space="preserve">В учебнике рассмотрены прогрессивные методы биотехнологии: получение рекомбинантной ДНК, трансгенных животных, культивирование клеток и тканей, клонирование. Значительное внимание уделено вопросам использования биотехнологических процессов для решения актуальных социально-экономических проблем – сельскохозяйственных, энергетических, сырьевых, экологических, медицинских.
Для студентов учреждений высшего образования по специальности «Зоотехния» и специалистов сельскохозяйственного профиля.
</t>
  </si>
  <si>
    <t>60(075.8)</t>
  </si>
  <si>
    <t xml:space="preserve">Допущено Министерством образования Республики Беларусь в качестве учебника для студентов учреждений
высшего образования по специальности «Зоотехния»
</t>
  </si>
  <si>
    <t>Машины и оборудование в животноводстве : учеб. пособие / А. В. Китун, В. И. Передня, Н. Н. Романюк РБ</t>
  </si>
  <si>
    <t>978-985-7133-68-0</t>
  </si>
  <si>
    <t>Машины и оборудование в животноводстве (РБ)</t>
  </si>
  <si>
    <t xml:space="preserve">А. В. Китун, В. И. Передня, Н. Н. Романюк </t>
  </si>
  <si>
    <t xml:space="preserve">В учебном пособии рассмотрены машины и оборудование для механизации технологических процессов подготовки кормов к скармливанию и их раздачи животным, доения, первичной обработки и транспортировки молока, уборки и переработки навоза на фермах и др.
Изложены принципы формирования энергосберегающих поточных линий для механизации технологических процессов на животноводческих фермах. 
Предназначено для студентов учреждений высшего образования. Может быть полезно учащимся среднего специального образования, магистрантам и аспирантам, конструкторам сельскохозяйственной техники, инженерам и научным работникам.
</t>
  </si>
  <si>
    <t>631.3:636(075.8)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</si>
  <si>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«Ремонтно­обслуживающее производство в сельском хозяйстве», «Материально¬техническое обеспечение 
агропромышленного комплекса», 
«Управление охраной труда в сельском хозяйстве»
</t>
  </si>
  <si>
    <t>Цена без НДС ден, р.</t>
  </si>
  <si>
    <t>Цена с НДС ден, р.</t>
  </si>
  <si>
    <t>Сельскохозяйственные машины : учебник / Э.В. Заяц РБ</t>
  </si>
  <si>
    <t>Сельскохозяйственные машины (РБ)</t>
  </si>
  <si>
    <t xml:space="preserve">Э.В. Заяц </t>
  </si>
  <si>
    <t>978-985-7133-88-8</t>
  </si>
  <si>
    <t xml:space="preserve">Утверждено Министерством образования Республики Беларусь 
в качестве учебника для студентов учреждений высшего образования 
по агрономическим специальностям
</t>
  </si>
  <si>
    <r>
      <t>В</t>
    </r>
    <r>
      <rPr>
        <sz val="8"/>
        <color indexed="8"/>
        <rFont val="NewtonC"/>
      </rPr>
      <t xml:space="preserve"> </t>
    </r>
    <r>
      <rPr>
        <sz val="8"/>
        <color indexed="8"/>
        <rFont val="Times New Roman"/>
        <family val="1"/>
        <charset val="204"/>
      </rPr>
      <t>учебнике</t>
    </r>
    <r>
      <rPr>
        <sz val="8"/>
        <color indexed="8"/>
        <rFont val="NewtonC"/>
      </rPr>
      <t xml:space="preserve"> </t>
    </r>
    <r>
      <rPr>
        <sz val="8"/>
        <color indexed="8"/>
        <rFont val="Times New Roman"/>
        <family val="1"/>
        <charset val="204"/>
      </rPr>
      <t>рассмотрены</t>
    </r>
    <r>
      <rPr>
        <sz val="8"/>
        <color indexed="8"/>
        <rFont val="NewtonC"/>
      </rPr>
      <t xml:space="preserve"> </t>
    </r>
    <r>
      <rPr>
        <sz val="8"/>
        <color indexed="8"/>
        <rFont val="Times New Roman"/>
        <family val="1"/>
        <charset val="204"/>
      </rPr>
      <t>назначение</t>
    </r>
    <r>
      <rPr>
        <sz val="8"/>
        <color indexed="8"/>
        <rFont val="NewtonC"/>
      </rPr>
      <t xml:space="preserve">, </t>
    </r>
    <r>
      <rPr>
        <sz val="8"/>
        <color indexed="8"/>
        <rFont val="Times New Roman"/>
        <family val="1"/>
        <charset val="204"/>
      </rPr>
      <t>классификация</t>
    </r>
    <r>
      <rPr>
        <sz val="8"/>
        <color indexed="8"/>
        <rFont val="NewtonC"/>
      </rPr>
      <t xml:space="preserve">, </t>
    </r>
    <r>
      <rPr>
        <sz val="8"/>
        <color indexed="8"/>
        <rFont val="Times New Roman"/>
        <family val="1"/>
        <charset val="204"/>
      </rPr>
      <t>особенности</t>
    </r>
    <r>
      <rPr>
        <sz val="8"/>
        <color indexed="8"/>
        <rFont val="NewtonC"/>
      </rPr>
      <t xml:space="preserve"> </t>
    </r>
    <r>
      <rPr>
        <sz val="8"/>
        <color indexed="8"/>
        <rFont val="Times New Roman"/>
        <family val="1"/>
        <charset val="204"/>
      </rPr>
      <t>устройства</t>
    </r>
    <r>
      <rPr>
        <sz val="8"/>
        <color indexed="8"/>
        <rFont val="NewtonC"/>
      </rPr>
      <t xml:space="preserve"> </t>
    </r>
    <r>
      <rPr>
        <sz val="8"/>
        <color indexed="8"/>
        <rFont val="Times New Roman"/>
        <family val="1"/>
        <charset val="204"/>
      </rPr>
      <t>работы</t>
    </r>
    <r>
      <rPr>
        <sz val="8"/>
        <color indexed="8"/>
        <rFont val="NewtonC"/>
      </rPr>
      <t xml:space="preserve">, </t>
    </r>
    <r>
      <rPr>
        <sz val="8"/>
        <color indexed="8"/>
        <rFont val="Times New Roman"/>
        <family val="1"/>
        <charset val="204"/>
      </rPr>
      <t>технологической</t>
    </r>
    <r>
      <rPr>
        <sz val="8"/>
        <color indexed="8"/>
        <rFont val="NewtonC"/>
      </rPr>
      <t xml:space="preserve"> </t>
    </r>
    <r>
      <rPr>
        <sz val="8"/>
        <color indexed="8"/>
        <rFont val="Times New Roman"/>
        <family val="1"/>
        <charset val="204"/>
      </rPr>
      <t>эксплуатации</t>
    </r>
    <r>
      <rPr>
        <sz val="8"/>
        <color indexed="8"/>
        <rFont val="NewtonC"/>
      </rPr>
      <t xml:space="preserve"> </t>
    </r>
    <r>
      <rPr>
        <sz val="8"/>
        <color indexed="8"/>
        <rFont val="Times New Roman"/>
        <family val="1"/>
        <charset val="204"/>
      </rPr>
      <t>и</t>
    </r>
    <r>
      <rPr>
        <sz val="8"/>
        <color indexed="8"/>
        <rFont val="NewtonC"/>
      </rPr>
      <t xml:space="preserve"> </t>
    </r>
    <r>
      <rPr>
        <sz val="8"/>
        <color indexed="8"/>
        <rFont val="Times New Roman"/>
        <family val="1"/>
        <charset val="204"/>
      </rPr>
      <t>настройки</t>
    </r>
    <r>
      <rPr>
        <sz val="8"/>
        <color indexed="8"/>
        <rFont val="NewtonC"/>
      </rPr>
      <t xml:space="preserve"> </t>
    </r>
    <r>
      <rPr>
        <sz val="8"/>
        <color indexed="8"/>
        <rFont val="Times New Roman"/>
        <family val="1"/>
        <charset val="204"/>
      </rPr>
      <t>базовых</t>
    </r>
    <r>
      <rPr>
        <sz val="8"/>
        <color indexed="8"/>
        <rFont val="NewtonC"/>
      </rPr>
      <t xml:space="preserve"> </t>
    </r>
    <r>
      <rPr>
        <sz val="8"/>
        <color indexed="8"/>
        <rFont val="Times New Roman"/>
        <family val="1"/>
        <charset val="204"/>
      </rPr>
      <t>моделей</t>
    </r>
    <r>
      <rPr>
        <sz val="8"/>
        <color indexed="8"/>
        <rFont val="NewtonC"/>
      </rPr>
      <t xml:space="preserve"> </t>
    </r>
    <r>
      <rPr>
        <sz val="8"/>
        <color indexed="8"/>
        <rFont val="Times New Roman"/>
        <family val="1"/>
        <charset val="204"/>
      </rPr>
      <t>сельскохозяйственных</t>
    </r>
    <r>
      <rPr>
        <sz val="8"/>
        <color indexed="8"/>
        <rFont val="NewtonC"/>
      </rPr>
      <t xml:space="preserve"> </t>
    </r>
    <r>
      <rPr>
        <sz val="8"/>
        <color indexed="8"/>
        <rFont val="Times New Roman"/>
        <family val="1"/>
        <charset val="204"/>
      </rPr>
      <t>машин</t>
    </r>
    <r>
      <rPr>
        <sz val="8"/>
        <color indexed="8"/>
        <rFont val="NewtonC"/>
      </rPr>
      <t xml:space="preserve"> </t>
    </r>
    <r>
      <rPr>
        <sz val="8"/>
        <color indexed="8"/>
        <rFont val="Times New Roman"/>
        <family val="1"/>
        <charset val="204"/>
      </rPr>
      <t>для</t>
    </r>
    <r>
      <rPr>
        <sz val="8"/>
        <color indexed="8"/>
        <rFont val="NewtonC"/>
      </rPr>
      <t xml:space="preserve"> </t>
    </r>
    <r>
      <rPr>
        <sz val="8"/>
        <color indexed="8"/>
        <rFont val="Times New Roman"/>
        <family val="1"/>
        <charset val="204"/>
      </rPr>
      <t>растениеводства</t>
    </r>
    <r>
      <rPr>
        <sz val="8"/>
        <color indexed="8"/>
        <rFont val="NewtonC"/>
      </rPr>
      <t xml:space="preserve">, </t>
    </r>
    <r>
      <rPr>
        <sz val="8"/>
        <color indexed="8"/>
        <rFont val="Times New Roman"/>
        <family val="1"/>
        <charset val="204"/>
      </rPr>
      <t>а</t>
    </r>
    <r>
      <rPr>
        <sz val="8"/>
        <color indexed="8"/>
        <rFont val="NewtonC"/>
      </rPr>
      <t xml:space="preserve"> </t>
    </r>
    <r>
      <rPr>
        <sz val="8"/>
        <color indexed="8"/>
        <rFont val="Times New Roman"/>
        <family val="1"/>
        <charset val="204"/>
      </rPr>
      <t>также</t>
    </r>
    <r>
      <rPr>
        <sz val="8"/>
        <color indexed="8"/>
        <rFont val="NewtonC"/>
      </rPr>
      <t xml:space="preserve"> </t>
    </r>
    <r>
      <rPr>
        <sz val="8"/>
        <color indexed="8"/>
        <rFont val="Times New Roman"/>
        <family val="1"/>
        <charset val="204"/>
      </rPr>
      <t>агротребования</t>
    </r>
    <r>
      <rPr>
        <sz val="8"/>
        <color indexed="8"/>
        <rFont val="NewtonC"/>
      </rPr>
      <t xml:space="preserve"> </t>
    </r>
    <r>
      <rPr>
        <sz val="8"/>
        <color indexed="8"/>
        <rFont val="Times New Roman"/>
        <family val="1"/>
        <charset val="204"/>
      </rPr>
      <t>к</t>
    </r>
    <r>
      <rPr>
        <sz val="8"/>
        <color indexed="8"/>
        <rFont val="NewtonC"/>
      </rPr>
      <t xml:space="preserve"> </t>
    </r>
    <r>
      <rPr>
        <sz val="8"/>
        <color indexed="8"/>
        <rFont val="Times New Roman"/>
        <family val="1"/>
        <charset val="204"/>
      </rPr>
      <t>выполнению</t>
    </r>
    <r>
      <rPr>
        <sz val="8"/>
        <color indexed="8"/>
        <rFont val="NewtonC"/>
      </rPr>
      <t xml:space="preserve"> </t>
    </r>
    <r>
      <rPr>
        <sz val="8"/>
        <color indexed="8"/>
        <rFont val="Times New Roman"/>
        <family val="1"/>
        <charset val="204"/>
      </rPr>
      <t>полевых</t>
    </r>
    <r>
      <rPr>
        <sz val="8"/>
        <color indexed="8"/>
        <rFont val="NewtonC"/>
      </rPr>
      <t xml:space="preserve"> </t>
    </r>
    <r>
      <rPr>
        <sz val="8"/>
        <color indexed="8"/>
        <rFont val="Times New Roman"/>
        <family val="1"/>
        <charset val="204"/>
      </rPr>
      <t>механизированных</t>
    </r>
    <r>
      <rPr>
        <sz val="8"/>
        <color indexed="8"/>
        <rFont val="NewtonC"/>
      </rPr>
      <t xml:space="preserve"> </t>
    </r>
    <r>
      <rPr>
        <sz val="8"/>
        <color indexed="8"/>
        <rFont val="Times New Roman"/>
        <family val="1"/>
        <charset val="204"/>
      </rPr>
      <t>сельскохозяй</t>
    </r>
    <r>
      <rPr>
        <sz val="8"/>
        <color indexed="8"/>
        <rFont val="NewtonC"/>
      </rPr>
      <t>­</t>
    </r>
    <r>
      <rPr>
        <sz val="8"/>
        <color indexed="8"/>
        <rFont val="Times New Roman"/>
        <family val="1"/>
        <charset val="204"/>
      </rPr>
      <t>ственных</t>
    </r>
    <r>
      <rPr>
        <sz val="8"/>
        <color indexed="8"/>
        <rFont val="NewtonC"/>
      </rPr>
      <t xml:space="preserve"> </t>
    </r>
    <r>
      <rPr>
        <sz val="8"/>
        <color indexed="8"/>
        <rFont val="Times New Roman"/>
        <family val="1"/>
        <charset val="204"/>
      </rPr>
      <t>работ</t>
    </r>
    <r>
      <rPr>
        <sz val="8"/>
        <color indexed="8"/>
        <rFont val="NewtonC"/>
      </rPr>
      <t>.</t>
    </r>
  </si>
  <si>
    <t>обложка, на скобу</t>
  </si>
  <si>
    <t>Свиноводство. Практикум : учеб. пособие / А. В. Соляник, В. В. Соляник, В. А. Соляник; под ред. докт. сельскохозяйственных наук А. В. Соляника. 2-е изд., доп. и перераб. РБ</t>
  </si>
  <si>
    <t>978-985-7133-99-4</t>
  </si>
  <si>
    <t>А. В. Соляник, В. В. Соляник, В. А. Соляник</t>
  </si>
  <si>
    <t>70х108/17</t>
  </si>
  <si>
    <t xml:space="preserve">Учебное пособие содержит методику модульной системы обучения и модульную программу, включающую такие вопросы, как конституция, экстерьер, продуктивность и породы свиней, племенная работа, технология производства свиней, воспроизводство стада и откорм свиней. Даются методика проведения деловых игр и задачи. В табличном процессоре представлены основные компьютерные расчеты для решения практических задач функционирования свиноводческих предприятий.
Для студентов учреждений высшего образования по специальности «Зоотехния» очной и заочной форм обучения. Может быть полезно слушателям факультетов повышения квалификации, специалистам консультационных служб и другим специалистам, работающим в области свиноводства.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</si>
  <si>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
</t>
  </si>
  <si>
    <t xml:space="preserve">Допущено Министерством образования Республики Беларусь 
в качестве учебного пособия для студентов учреждений 
высшего образования по электротехническим специальностям
</t>
  </si>
  <si>
    <t>531/534(075.8)</t>
  </si>
  <si>
    <t xml:space="preserve">Учебное пособие включает полные тексты лекций по дисциплине «Механика». Окажет помощь студентам в усвоении основных положений механики материалов, а также конструкций и расчетов на прочность основных соединений деталей машин и механических передач. 
Предназначено студентам учреждений высшего образования по электро­техническим специальностям, а также учащимся учреждений среднего образования по немашиностроительным специальностям.
</t>
  </si>
  <si>
    <t xml:space="preserve">2-е изд., доп. и перераб. </t>
  </si>
  <si>
    <t>978-985-7133-96-3</t>
  </si>
  <si>
    <t>Государственный ветеринарный надзор : учебное пособие / А. Ф. Железко РБ</t>
  </si>
  <si>
    <t>Технологии производства и переработки продукции животноводства : учеб. пособие / М. В. Шалак, А. Г. Марусич, М. И. Муравьёва РБ</t>
  </si>
  <si>
    <t>978-985-7168-04-0</t>
  </si>
  <si>
    <t>Технологии производства и переработки продукции животноводства  (РБ)</t>
  </si>
  <si>
    <t>М. В. Шалак, А. Г. Марусич, М. И. Муравьёва</t>
  </si>
  <si>
    <t xml:space="preserve">В учебном пособии изложены основы разведения и племенной работы в животноводстве. Освещены особенности кормления сельскохозяйственных животных и технологии кормов. Изложены вопросы биологической и хозяйственной ценности животных, характеристика их продуктивных качеств. Рассмотрены технологии производства продукции молочного и мясного скотоводства, свиноводства, птицеводства, коневодства, овцеводства и козоводства, пушного и мясного звероводства, а также технологии убоя и переработки продукции животноводства.
Для студентов учреждений высшего образования по специальностям «Бухгалтерский учет, анализ и аудит» (по направлениям), «Финансы и кредит», «Экономика и организация производства в отраслях агропромышленного комплекса», «Коммерческая деятельность», «Маркетинг». 
</t>
  </si>
  <si>
    <t>636/637(075.8)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</si>
  <si>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«Бухгалтерский учет, анализ и аудит» (по направлениям), «Финансы и кредит», «Экономика и организация производства в отраслях агропромышленного комплекса»,«Коммерческая деятельность», «Маркетинг» 
</t>
  </si>
  <si>
    <t>978-985-7168-05-7</t>
  </si>
  <si>
    <t xml:space="preserve">В учебном пособии содержатся общие требования к курсовому и дипломному проектированию по техническому обеспечению процессов в животноводстве, изложена методика проектирования комплексной механизации на фермах и крупных животноводческих комплексах, приведены расчеты общего технологического оборудования и справочно­информационные данные, необходимые для выполнения учебных проектов, курсовых и дипломных работ.
Предназначено для студентов учреждений высшего образования по специальности «Техническое обеспечение процессов сельскохозяйственного производства».
</t>
  </si>
  <si>
    <t>378.147.091.313:[631.171:636/637](075.8)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</si>
  <si>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«Техническое обеспечение процессов 
сельскохозяйственного производства»
</t>
  </si>
  <si>
    <t>978-985-7142-15-6</t>
  </si>
  <si>
    <t>Государственный ветеринарный надзор (РБ)</t>
  </si>
  <si>
    <t>А. Ф. Железко</t>
  </si>
  <si>
    <t xml:space="preserve">Изложены основы ветеринарного законодательства, материалы по организации и экономике ветеринарного дела, ветеринарно-санитарные требования, предъявляемые к объектам, подлежащим ветеринарному надзору, общие принципы проведения проверок в рамках ветеринарного надзора и разработанные с участием автора, алгоритмы ветеринарных инспекций. Приложения подобраны с учетом рекомендаций ведущих государственных ветеринарных инспекторов Республики Беларусь. 
Предназначено для студентов учреждений высшего образования по специальностям «Ветеринарная санитария и экспертиза», «Ветеринарная медицина», а также при изучении дисциплин «Государственный ветеринарный надзор», «Организация и экономика ветеринарного дела». Может быть использовано слушателями курсов повышения квалификации, ветеринарными специалистами и руководителями АПК.
</t>
  </si>
  <si>
    <t>619:614.31(07)</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</si>
  <si>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санитария
и экспертиза», «Ветеринарная медицина»
</t>
  </si>
  <si>
    <t>Основы ветеринарной медицины. Практикум : учеб. пособие / И. Х. Старовыборный [и др.]; под ред. Г. Ф. Медведева РБ</t>
  </si>
  <si>
    <t>978-985-7142-19-4</t>
  </si>
  <si>
    <t>Основы ветеринарной медицины. Практикум РБ</t>
  </si>
  <si>
    <t>И. Х. Старовыборный [и др.]</t>
  </si>
  <si>
    <t xml:space="preserve">В учебном пособии изложены правила личной гигиены и фиксации животных при клиническом исследовании, основные группы лекарственных веществ и их формы, хирургические инструменты и материалы, применяемые при оказании первой помощи раненым животным и расчистке копыт, асептика и антисептика. 
В отдельных разделах даны сведения о лекарственных веществах, простейших приемах лечебной помощи и физиотерапевтических процедурах при внутренних незаразных болезнях, принципы диагностики, специфические средства лечения и профилактики инфекционных и инвазионных болезней. В приложениях приведены нормативы биохимических показателей крови животных различных групп и возрастов.
Рассчитано на студентов учреждений высшего образования по специальности «Зоотехния», учащихся зоотехнических отделений колледжей, практикующих ветеринарных работников. 
</t>
  </si>
  <si>
    <t>619(076.58)</t>
  </si>
  <si>
    <t>Скотоводство. Практикум : учеб. пособие / Р. П. Сидоренко, Т. В. Павлова, С. В. Короткевич РБ</t>
  </si>
  <si>
    <t>978-985-7142-17-0</t>
  </si>
  <si>
    <t>Скотоводство. Практикум  (РБ)</t>
  </si>
  <si>
    <t>Р. П. Сидоренко, Т. В. Павлова, С. В. Короткевич</t>
  </si>
  <si>
    <t xml:space="preserve">Учебное пособие включает основные вопросы теории и практики скотоводства, технологии производства молока и говядины. Раскрываются методы оценки экстерьера крупного рогатого скота, продуктивных, воспроизводительных и племенных качеств скота, особенности производственно­зоотехнического и племенного учета в скотоводстве. Дана характеристика основных пород различного направления продуктивности. Приведены методы планирования молочной продуктивности коров, роста и развития ремонтных телок и молодняка при производстве говядины. Дается методика определения потребности скота в кормах.
Для студентов учреждений высшего образования по специальности «Зоотехния».
</t>
  </si>
  <si>
    <t>636.2.08(076.58)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</si>
  <si>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 
</t>
  </si>
  <si>
    <t>Патологическая анатомия животных / В. С. Прудников, Б. Л. Белкин, А. И. Жуков; под ред. В. С. Прудникова : учебник РБ</t>
  </si>
  <si>
    <t>978-985-7142-11-8</t>
  </si>
  <si>
    <t xml:space="preserve">В учебнике содержатся вопросы общей и частной патологической анатомии. Особое внимание уделено технике вскрытия животных и безопасности при его проведении, а также судебной экспертизе. Издание иллюстрировано цветными рисунками.  
Предназначен для студентов учреждений высшего образования по специальностям «Ветеринарная медицина» и «Ветеринарная санитария и экспертиза». Может быть использован ветеринарными специалистами.
</t>
  </si>
  <si>
    <t>619:61-091(075.8)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</si>
  <si>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«Ветеринарная медицина», «Ветеринарная санитария и экспертиза»
</t>
  </si>
  <si>
    <t>978-985-7142-18-7</t>
  </si>
  <si>
    <t xml:space="preserve">В учебном пособии рассмотрены вопросы нормированного кормления всех видов сельскохозяйственной птицы, приводятся кормовые средства, включая нетрадиционные корма, применяемые в птицеводстве, содержатся сведения о потребностях птицы в воде, питательных и биологически активных веществах. 
Предназначено преподавателям и студентам учреждений высшего образования по зооветеринарным специальностям, руководителям птицеводческих хозяйств, фермерам, слушателям ФПКиПК.
</t>
  </si>
  <si>
    <t>636.5.084(075.8)</t>
  </si>
  <si>
    <t>Паразитология и инвазионные болезни животных :учебник / А. И. Ятусевич [и др.] ; под общ. ред. А. И. Ятусевича РБ</t>
  </si>
  <si>
    <t>978-985-7142-34-7</t>
  </si>
  <si>
    <t>Паразитология и инвазионные болезни животных</t>
  </si>
  <si>
    <t xml:space="preserve">А. И. Ятусевич [и др.] </t>
  </si>
  <si>
    <t xml:space="preserve">В учебнике изложены основные вопросы морфологии и биологии возбудителей паразитарных болезней животных, патогенеза, иммунитета, клинических проявлений и диагностики паразитозов, современные противопаразитарные препараты широкого спектра действия. Рассмотрены новейшие средства и схемы лечения паразитарных болезней, современные эффективные методы профилактики паразитозов.
Предназначен для студентов учреждений высшего образования по специальности «Ветеринарная медицина». Может быть полезен учащимся учреждений среднего специального образования, ветеринарным специалистам.
</t>
  </si>
  <si>
    <t xml:space="preserve">619:616.99(075.8) </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</si>
  <si>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«Ветеринарная медицина»
</t>
  </si>
  <si>
    <t>978-985-7142-40-8</t>
  </si>
  <si>
    <t>Электроснабжение промышленных предприятий: учеб. пособие / В. Н. Радкевич, В. Б. Козловская, И. В. Колосова. — 2-е изд., исправленное РБ</t>
  </si>
  <si>
    <t>2-е изд., исправленное</t>
  </si>
  <si>
    <t xml:space="preserve">Рассмотрены принципы построения и структуры систем электроснабжения, приемники и потребители электроэнергии, графики и методы определения электрических нагрузок, вопросы качества электроэнергии, компенсации реактивной мощности и режимы нейтрали электроустановок. Приведены типовые схемы и конструктивное исполнение электрических сетей на напряжении до 1 и 6—10 кВ, выбор трансформаторов, сечений проводов и жил кабелей. Рассмотрены вопросы учета и экономии электроэнергии на промышленных предприятиях.
Для студентов учреждений образования, обучающихся по специальности «Электроснабжение». Может быть полезно студентам других специальностей энергетических факультетов и учащимся средних специальных учреждений образования, а также специалистам, занятым проектированием и эксплуатацией электроустановок промышленных предприятий.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</si>
  <si>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«Электроснабжение»
</t>
  </si>
  <si>
    <t>Охрана труда : учебник / Г. А. Вершина, А. М. Лазаренков  РБ</t>
  </si>
  <si>
    <t>978-985-7142-39-2</t>
  </si>
  <si>
    <t xml:space="preserve">Г. А. Вершина, А. М. Лазаренков </t>
  </si>
  <si>
    <t xml:space="preserve">В учебнике изложены правовые и организационные вопросы охраны труда, производственной санитарии, техники безопасности и пожарной безопасности, требования охраны труда к устройству и содержанию промышленных предприятий и цехов, безопасность технологических процессов и производственного оборудования, обеспечение санитарно­гигиенических условий при работе с ПЭВМ.
Предназначено для студентов учреждений высшего образования по направлениям образования «Экономика и организация производ¬ства», «Транспорт» и «Транспортная деятельность».
</t>
  </si>
  <si>
    <t xml:space="preserve">Утверждено Министерством образования
Республики Беларусь в качестве учебника
для студентов учреждений высшего образования
по направлениям образования
«Экономика и организация производства»,
«Транспорт» и «Транспортная деятельность»
</t>
  </si>
  <si>
    <t>978-985-7142-41-5</t>
  </si>
  <si>
    <t xml:space="preserve">В учебном пособии изложены технологии и разработанные авторами полезные модели или изобретения, в том числе конструкции ульев, рамок, приспособлений для обслуживания, устройств для перевозки пчел, а также приборов для использования ульевого воздуха в оздоровительных целях.
Предназначено для пчеловодов, изобретателей, рационализаторов и слушателей факультетов повышения квалификации учреждений высшего образования сельскохозяйственного направления.
</t>
  </si>
  <si>
    <t>638.1(075.8)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</si>
  <si>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«Агрономия», «Зоотехния», «Защита растений и карантин»</t>
  </si>
  <si>
    <t>Бухгалтерский учет и аудит: учеб. пособие / А. С. Чечёткин, С. А. Чечёткин РБ</t>
  </si>
  <si>
    <t>978-985-7142-35-4</t>
  </si>
  <si>
    <t>Бухгалтерский учет и аудит (РБ)</t>
  </si>
  <si>
    <t>А. С. Чечёткин, С. А. Чечёткин</t>
  </si>
  <si>
    <t xml:space="preserve">В учебном пособии рассмотрены теоретические аспекты бухгалтерского учета и аудита, а также вопросы бухгалтерского учета в организациях, предложены возможные варианты учета с использованием МСФО. Цифровые данные, приведенные в пособии, являются условными.
Предназначено студентам учреждений высшего образования по специальностям «Экономика и организация производства в отраслях агропромышленного комплекса», «Маркетинг», «Логистика», «Коммерческая дея¬тельность в агропромышленном комплексе», магистрам, аспирантам, слушателям курсов повышения квалификации и переподготовки кадров.
</t>
  </si>
  <si>
    <t>657.(075.8)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</si>
  <si>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«Экономика и организация производства в отраслях агропромышленного комплекса», 
«Коммерческая деятельность (по направлениям)», 
«Маркетинг (по направлениям)»
</t>
  </si>
  <si>
    <t>978-985-7142-43-9</t>
  </si>
  <si>
    <t>Е. В. Афанасенко, М. В. Нестеров, В. Н. Основин</t>
  </si>
  <si>
    <t xml:space="preserve">Рассмотрены теоретические вопросы по основным разделам курса «Механика материалов». Приведены примеры расчетов деталей машин, элементов конструкций и сооружений на прочность, жесткость и устойчивость. 
Для студентов учреждений высшего образования по техническим специальностям. Может быть полезно аспирантам, преподавателям, научным работникам, а также инженерам-конструкторам и производственникам всех специальностей.
</t>
  </si>
  <si>
    <t xml:space="preserve">Утверждено Министерством образования Республики Беларусь в качестве учебника
для студентов учреждений высшего
образования по техническим специальностям
</t>
  </si>
  <si>
    <t>614.9(075.8)</t>
  </si>
  <si>
    <t>978-985-7142-55-2</t>
  </si>
  <si>
    <t xml:space="preserve">Основная цель практикума – углубить и расширить знания студентов по теоретическому курсу, ознакомить их с методами исследований в области физиологии и биохимии растений. Показаны методы изучения физиологии растительной клетки, водного обмена, фотосинтеза, дыхания, минерального питания, обмена веществ, роста и развития, устойчивости растений к неблагоприятным условиям внешней среды. 
Практикум рекомендован для выполнения лабораторных работ и для проведения научных исследований в области физиологии и биохимии растений студентами агрономических специальностей высших сельскохозяйственных учебных заведений.
</t>
  </si>
  <si>
    <t>581.1(075.8)</t>
  </si>
  <si>
    <t>Болезни рыб и пчел : учебное пособие / В. А. Герасимчик, Е. Ф. Садовникова РБ</t>
  </si>
  <si>
    <t>978-985-7142-77-4</t>
  </si>
  <si>
    <t>[639.3.09+638.15](075.8)</t>
  </si>
  <si>
    <t xml:space="preserve">В учебном пособии изложены основы биологии рыб и пчел, описаны распространенные болезни и меры их профилактики, методы ихтиопатологических и апипатологических исследований. Уделено внимание технике безопасности при работе на пасеке и приведены критерии оценки продуктов пчеловодства и технология их получения. 
Предназначено для студентов учреждений высшего образования по специальности «Ветеринарная медицина», студентам и преподавателям учреждений образования сельскохозяйственного, биологического и зоотехнического профилей.
</t>
  </si>
  <si>
    <t>Орошаемое плодоовощеводство : учеб. пособие / А. П. Лихацевич, М. Г. Голченко ; под ред. А. П. Лихацевича РБ</t>
  </si>
  <si>
    <t>978-985-7142-76-7</t>
  </si>
  <si>
    <t xml:space="preserve">Рассмотрен водный режим почвы как основной объект, на который направлено воздействие оросительных мелиораций, дано обоснование параметров режима орошения плодоовощных культур. Представлены сведения о способах и технике орошения. Изложена методика выбора наиболее эффективного способа и режима орошения для культур открытого грунта. 
Предназначено для студентов учреждений высшего образования по специальности «Плодоовощеводство». Будет полезно для магистрантов, аспирантов и специалистов, работающих в области орошаемого плодоовощеводства.
</t>
  </si>
  <si>
    <t>634/635:631.587(075.8)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</si>
  <si>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«Плодоовощеводство» 
</t>
  </si>
  <si>
    <t>Охрана труда. Практикум: учеб. пособие / А. С. Алексеенко [и др.]; под общ. ред. А. С. Алексеенко. РБ</t>
  </si>
  <si>
    <t>978-985-7168-12-5</t>
  </si>
  <si>
    <t>А. С. Алексеенко [и др.]; под общ. ред. А. С. Алексеенко</t>
  </si>
  <si>
    <t xml:space="preserve">Учебное пособие окажет помощь в изучении законодательства в области охраны труда, приобретении навыков создания здоровых и безопасных усло¬вий труда. В ходе практических работ изучаются инструкции по охране труда, приобретаются навыки расследования и учета профессиональных заболе¬ваний и несчастных случаев на производстве, обучения и проверки знаний по охране труда работников сельского хозяйства. Рассматриваются доврачеб¬ная помощь, средства индивидуальной защиты, аттестация рабочих мест по условиям труда, а также расчет освещения и экономического ущерба. 
Практикум предназначен для студентов учреждений высшего образо¬вания по сельскохозяйственным специальностям.
</t>
  </si>
  <si>
    <t>331.45(076.58)</t>
  </si>
  <si>
    <t>Растениеводство : учеб. пособие / К. В. Коледа [и др.] ; под ред. К. В. Коледы, А. А. Дудука РБ</t>
  </si>
  <si>
    <t>978-985-7168-10-1</t>
  </si>
  <si>
    <t>Растениеводство (РБ)</t>
  </si>
  <si>
    <t xml:space="preserve"> К. В. Коледа [и др.]</t>
  </si>
  <si>
    <t xml:space="preserve">На основе современных научных и практических достижений в области растениеводства с учетом конкретных почвенно-климатических условий даны теоретические основы растениеводства, интенсивные ресурсосберегающие технологии возделывания сельскохозяйственных культур. Данные технологии излагаются в традиционной для растениеводства форме: через биологическое обоснование агроприемов и с учетом особенностей роста, развития и закономерностей формирования продуктивности растений.
Предназначено для студентов агрономических специальностей сельскохозяйственного профиля учреждений высшего образования, слушателей курсов системы повышения квалификации.
</t>
  </si>
  <si>
    <t>633/635(075.8)</t>
  </si>
  <si>
    <t xml:space="preserve">Допущено Министерством образования
Республики Беларусь в качестве учебного пособия
для студентов учреждений высшего образования
по агрономическим специальностям 
</t>
  </si>
  <si>
    <t>Болезни птиц : учеб. пособие / А. И. Ятусевич [и др.] ; под общ. ред. А. И. Ятусевича и В. А. Герасимчика РБ</t>
  </si>
  <si>
    <t>978-985-7168-14-9</t>
  </si>
  <si>
    <t xml:space="preserve">Учебное пособие содержит сведения по болезням птиц незаразной и заразной этиологии. 
Предназначено для студентов учреждений высшего образования по специальности «Ветеринарная медицина». Может быть полезно руководителям птицеводческих хозяйств, фермерам, слушателям ФПКиПК, преподавателям и студентам зооветеринарных специальностей сельскохозяйственных вузов и колледжей.
</t>
  </si>
  <si>
    <t>619:616:636.5(075.8)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</si>
  <si>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t>
  </si>
  <si>
    <t>Страхование на транспорте: учеб. пособие для студентов высших учеб. заведений / А. Я. Андреев и [др.]. РБ</t>
  </si>
  <si>
    <t>978-985-6847-95-3</t>
  </si>
  <si>
    <t xml:space="preserve">Допущено Министерством образования 
Республики Беларусь в качестве учебного пособия 
для студентов высших учебных заведений по специальностям «Организация дорожного движения», «Организация перевозок 
и управление на автомобильном и городском транспорте»
</t>
  </si>
  <si>
    <t>Страхование на транспорте (РБ)</t>
  </si>
  <si>
    <t>368.2(075.8)</t>
  </si>
  <si>
    <t>978-985-7168-38-5</t>
  </si>
  <si>
    <t>М. М. Николаенок, Е. М. Заяц, Р. И. Кустова</t>
  </si>
  <si>
    <t xml:space="preserve">Изложены основные характеристики оптического излучения и источников света, основы проектирования электрических осветительных и облучательных установок сельскохозяйственного назначения, описаны методы их светотехнического и электрического расчетов, рассмотрены соответствующие примеры, приведены необходимые справочные данные.
Предназначено для студентов учреждений высшего образования по специальности «Энергетическое обеспечение сельского хозяйства (по направлениям)» для практических занятий, курсового и дипломного проектирования.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</si>
  <si>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«Энергетическое
обеспечение сельского хозяйства (по направлениям)»
</t>
  </si>
  <si>
    <t>978-985-7168-15-6</t>
  </si>
  <si>
    <t xml:space="preserve">В  учебнике  изложены  основы  гидравлики  и  гидрологии  суши. Большое  внимание  уделено  теории  и  практике  рационального  природопользования  и  природообустройства.  Раскрывается  сущность  и показано влияние мелиорации и рекультивации земель на улучшение среды обитания и деятельности человека, повышение социально-экономического и экологического потенциала агроландшафтов. Рассматриваются  вопросы  организации  мелиорируемой  и  рекультивируемой территории,  обоснования  основных  конструктивных  параметров  для составления  схем  природно-техногенных  комплексов  и  инженерных систем природооустройства.
Предназначен  для  студентов  учреждений  высшего  образования, обучающихся по специальности «Землеустройство».
</t>
  </si>
  <si>
    <t>631.6(075.8)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</si>
  <si>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«Землеустройство»
</t>
  </si>
  <si>
    <t>635.1/.8(075.8)</t>
  </si>
  <si>
    <t>978-985-7168-39-2</t>
  </si>
  <si>
    <t xml:space="preserve">В учебном пособии рассмотрены виды, методы и средства дезинфекции, дезинсекции, дезинвазии и дератизации на различных объектах ветеринарного надзора, изложены методики определения действующих веществ в дезинфицирующих средствах из разных групп химических соединений, описана современная аппаратура для проведения дезинфекционных работ и техника безопасности при проведении дезинфекции, дезинсекции и дератизации. Изложены ветеринарно­санитарные требования к предприятиям мясной и молочной промышленности, описаны основные методики ветеринарно­санитарной оценки объектов внешней среды (воздуха, воды, почвы), молока, способы утилизации биологических отходов. </t>
  </si>
  <si>
    <t>619: 614.3(075.8)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</si>
  <si>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санитария и экспертиза», 
«Ветеринарная медицина»
</t>
  </si>
  <si>
    <t>Электроснабжение сельского хозяйства. Курсовое и дипломное проектирование: учеб. пособие для студентов высших учебных заведений по специальности «Энергетическое обеспечение сельскохозяйственного производства»: 4-е изд., доп. и исправ. / Г. И. Янукович РБ</t>
  </si>
  <si>
    <t>978-985-7168-48-4</t>
  </si>
  <si>
    <t>4-е изд., доп. и исправ.</t>
  </si>
  <si>
    <t xml:space="preserve">Допущено Министерством образования Республики Беларусь 
в качестве учебного пособия для студентов высших учебных 
заведений по специальности «Энергетическое обеспечение 
сельскохозяйственного производства»
</t>
  </si>
  <si>
    <t>978-985-7168-41-5</t>
  </si>
  <si>
    <t xml:space="preserve">В учебнике раскрыты вопросы происхождения и разведения сельскохозяйственных животных. Рассмотрены методы совершенствования племенной работы. Изложены особенности стрессовых ситуаций, адаптации и их влияние на животных, дан анализ показателей, по которым оценивают продуктивность.
Особое внимание уделяется производственным технологиям, применяемым в различных отраслях животноводства с учетом последних достижений зоотехнии. Систематизирован зоотехнический материал по таким отраслям животноводства, как овце-, козо- и коневодство, пушное звероводство, кролико- и рыбоводство.
Для студентов учреждений высшего образования сельскохозяйственных вузов по специальности «Ветеринарная медицина». Будет полезно учащимся колледжей ветеринарного и зоотехнического профилей, практическим работникам АПК.
</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</si>
  <si>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«Ветеринарная медицина»
</t>
  </si>
  <si>
    <t xml:space="preserve">Информатика : учеб. пособие / П. В. Астахов [и др.]. РБ </t>
  </si>
  <si>
    <t>Рассмотрены основы страхования на транспорте. Излагаются теоретические и практические аспекты транспортного страхования и урегулирования убытков. Приведены рекомендации по проведению страхования, выбору страховой компании, даны вопросы программы дисциплины «Страхование на транспорте». Предназначено для студентов высших учебных заведений по специальностям ­«Организация перевозок и управление на автомобильном и городском транспорте», «Организация дорожного движения», а также может быть полезно для студентов других специальностей.</t>
  </si>
  <si>
    <t>Светотехника : учеб. пособие / М. М. Николаенок, Е. М. Заяц, Р. И. Кустова ; под ред. Е. М. Зайца – 2-е изд.   РБ</t>
  </si>
  <si>
    <t>978-985-7168-62-0</t>
  </si>
  <si>
    <t>Эпизоотология и инфекционные болезни : учебник / В. В. Максимович [и др.] ; под ред. В. В. Максимовича. – 2-е изд., пераб. и доп. РБ</t>
  </si>
  <si>
    <t>Механика материалов : учебник / Е. В. Афанасенко, М. В. Нестеров, В. Н. Основин РБ</t>
  </si>
  <si>
    <t xml:space="preserve">В. В. Максимович [и др.] </t>
  </si>
  <si>
    <t xml:space="preserve">В учебнике определены предмет и задачи эпизоотологии, описаны эпизоотологические аспекты учения об инфекции и иммунитете; эпизоотический процесс; методы эпизоотологического исследования и эпизоотологический мониторинг; номенклатура, классификация и эволюция инфекционных болезней животных; профилактика и меры борьбы с инфекционными болезнями; специфические средства, методы иммунопрофилактики; лечение и дезинфекция при инфекционных болезнях. Дано описание 77 нозологических единиц инфекционных болезней животных, имеющих эпизоотическое, социальное и экономическое значение.
Предназначен для студентов факультетов ветеринарной медицины, магистрантов учреждений высшего образования по сециальности «Ветеринарная медицина», а также аспирантов, научных работников, преподавателей, учащихся средних специальных учебных заведений соответствующего профиля и других категорий ветеринарных специалистов.
</t>
  </si>
  <si>
    <t xml:space="preserve">Утверждено Министерством образования 
Республики Беларусь в качестве учебника для студентов 
и магистрантов учреждений высшего образования 
по специальности «Ветеринарная медицина»
</t>
  </si>
  <si>
    <t>Свиноводство : учебник / И. П. Шейко, В. С. Смирнов, Р. И. Шейко. — 3-е изд., доп.  РБ</t>
  </si>
  <si>
    <t>Скотоводство: учебник / В. И. Шляхтунов, А. Г. Марусич РБ</t>
  </si>
  <si>
    <t>978-985-7168-50-7</t>
  </si>
  <si>
    <t>Скотоводство (РБ)</t>
  </si>
  <si>
    <t xml:space="preserve">В. И. Шляхтунов, А. Г. Марусич </t>
  </si>
  <si>
    <t xml:space="preserve">В учебнике изложены материалы по происхождению крупного рогатого скота, влиянию различных факторов на проявление максимальной молочной и мясной продуктивности животных. Рассмотрены вопросы племенной работы и воспроизводства стада.
Представлены характеристика основных пород крупного рогатого скота различных направлений продуктивности и их использование в условиях Республики Беларусь. Подробно изложены современные технологии выращивания молодняка, производства молока и говядины.
Учебник предназначен для студентов учреждений высшего образования по специальности «Зоотехния». Может быть полезен для слушателей факультетов повышения квалификации и специалистов агропромышленного комплекса.
</t>
  </si>
  <si>
    <t>636.2.08(075.8)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</si>
  <si>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«Зоотехния»
</t>
  </si>
  <si>
    <t>978-985-7168-51-4</t>
  </si>
  <si>
    <t xml:space="preserve">Изложены основные положения, раскрыто содержание организации и проведения научных исследований в области регулирования земельных отношений, управления земельными ресурсами, использования и охраны земель в Республике Беларусь. Рассмотрены основные методы и способы проведения научных исследований, поиска и обобщения научной информации, особенности систематизации и оформления их результатов. Определены основные направления перспективных научных исследований по проблемам использования и охраны земель.
Для студентов и преподавателей высших и средних учебных заведений, аспирантов, магистрантов и научных сотрудников, а также специалистов в области управления земельными ресурсами.
</t>
  </si>
  <si>
    <t>332.54:001.89(075.8)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</si>
  <si>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«Землеустройство», «Земельный кадастр» 
</t>
  </si>
  <si>
    <t>978-985-7168-49-1</t>
  </si>
  <si>
    <t xml:space="preserve">В учебнике изложены основные характеристики, наружное и внутреннее строение, развитие живых организмов. Приведена систематика и эволюция животного мира. Рассмотрена роль многих живых организмов в жизнедеятельности человека, патологии животных.
Предназначен для студентов по специальностям «Зоотехния», «Ветеринарная медицина», «Ветеринарная санитария и экспертиза», «Ветеринарная фармация». Будет полезен специалистам агропромышленного комплекса, учащимся профильных средних учебных заведений, преподавателям биологических дисциплин ветеринарных, медицинских и педагогических университетов.
</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</si>
  <si>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«Зоотехния», «Ветеринарная медицина», 
«Ветеринарная санитария и экспертиза», «Ветеринарная фармация»
</t>
  </si>
  <si>
    <t>978-985-7168-91-0</t>
  </si>
  <si>
    <t xml:space="preserve">В учебном пособии рассмотрено общее устройство, основы расчета параметров машин и оборудования для механизации технологических процессов подготовки кормов, транспортировки их в условиях животноводческих ферм и раздачи животным, уборки и переработки навоза на фермах. Изложена методика проведения лабораторных и практических занятий по каждому классу рассмотренных машин.
Предназначено для студентов учреждений высшего образования по специальности «Техническое обеспечение процессов сельскохозяйственного производства».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</si>
  <si>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«Техническое обеспечение процессов сельскохозяйственного производства»
</t>
  </si>
  <si>
    <t>60х84/16</t>
  </si>
  <si>
    <t>Охрана труда. Лабораторный практикум: учеб. пособие / А. С. Алексеенко [и др.]; под ред. А. С. Алексеенко РБ</t>
  </si>
  <si>
    <t>978-985-7168-92-7</t>
  </si>
  <si>
    <t>А. С. Алексеенко [и др.]; под ред. А. С. Алексеенко</t>
  </si>
  <si>
    <t xml:space="preserve">Лабораторный практикум содержит методические указания к лабораторным работам по охране труда. При их выполнении студенты приобретают умения, практические навыки по выявлению и идентификации опасностей и оценке риска деятельности, проведению анализа и определению степени влияния условий труда на производственный травматизм и профессиональную заболеваемость в сельском хозяйстве для принятия правильных решений в соответствии с должностными обязанностями руководителей и специалистов. У них формируются и развиваются социально­профессиональные компетенции.
Учебное пособие предназначено для студентов учреждений высшего образования по сельскохозяйственным специальностям.
</t>
  </si>
  <si>
    <t xml:space="preserve">Допущено Министерством образования Республики Беларусь 
в качестве учебного пособия для студентов учреждений 
высшего образования по направлению образования «Сельское хозяйство»
</t>
  </si>
  <si>
    <t>Патологическая анатомия сельскохозяйственных животных. Практикум : учеб. пособие / В. С. Прудников [и др.]. РБ</t>
  </si>
  <si>
    <t>978-985-7168-94-1</t>
  </si>
  <si>
    <t>В. С. Прудников [и др.]</t>
  </si>
  <si>
    <t xml:space="preserve">Учебное пособие подготовлено в соответствии с типовой программой по патологической анатомии, вскрытию и судебной экспертизе. В пособие включены новые болезни, зарегистрированные в последнее время на территории Республики Беларусь и в соседних государствах, а также патологоанатомическая диагностика ассоциированных (смешанных) болезней животных.
Для студентов учреждений высшего образования по специальности «Ветеринарная медицина». Может быть использовано специалистами государственных ветеринарных служб, научных организаций, птицеводческих хозяйств и слушателями курсов повышения квалификации учреждений высшего образования.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</si>
  <si>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t>
  </si>
  <si>
    <t xml:space="preserve"> 978-985-6993-62-9</t>
  </si>
  <si>
    <t>Мир логики: учебно-методическое пособие для учителей начальных классов / С. И. Гин</t>
  </si>
  <si>
    <t>978-985-6782-77-3</t>
  </si>
  <si>
    <t>Мир логики (РБ)</t>
  </si>
  <si>
    <t xml:space="preserve">Учебно-методическое пособие </t>
  </si>
  <si>
    <t xml:space="preserve">Пособие представляет собой подробные поурочные разработки курса «Мир логики», который ставит своей задачей обучить детей навыкам основных мыслительных операций: сравнивать, классифицировать, давать определения, строить умозаключения, выделять закономерности, рассуждать и т. д. Подробные поурочные разработки для выпускного класса начальной школы включают рекомендации по проведению урока в целом и каждого его этапа, примерные схемы диалогов, анализ возможных трудностей на уроке и описание способов их разрешения.
Курс «Мир логики» прошел апробацию в 1995–2005 гг. в школах Беларуси, России и Украины.
Данный курс входит в состав программы «Развитие творческих способностей», которая включена в Сборник программ школьного компонента Министерства образования Республики Беларусь (1–4 классы).
Предназначено для учителей начальных классов.
</t>
  </si>
  <si>
    <t>978-985-7060-46-7</t>
  </si>
  <si>
    <t>Гуманитарные науки</t>
  </si>
  <si>
    <t>Технические науки</t>
  </si>
  <si>
    <t>Естественные науки</t>
  </si>
  <si>
    <t>Основы экономической теории: принципы, проблемы, политика трансформации. Международный опыт и белорусский вектор развития / 
Л.Н. Давыденко (РБ)</t>
  </si>
  <si>
    <t>978-985-6921-60-8</t>
  </si>
  <si>
    <t>Основы экономической теории: принципы, проблемы, политика трансформации. Международный опыт и белорусский вектор развития  (РБ)</t>
  </si>
  <si>
    <t xml:space="preserve">Представленное учебное пособие создавалось на основе многолетней преподавательской работы автора в университетах и учреждениях повышения квалификации в конце ХХ – начале XXI столетия. Оно содержит материалы вводного уровня по экономической тории и экономической политике, раскрывающие основные закономерности функционирования экономики,  системы экономических отношений, микроэкономики, макроэкономики и мировой экономики.
Предназначено для студентов и преподавателей высших учебных заведений, колледжей и слушателей курсов повышения квалификации и переподготовки.
</t>
  </si>
  <si>
    <t>330.1(075.8</t>
  </si>
  <si>
    <t>Управление персоналом: учеб. пособие для студентов высших сельскохозяйственных учебных заведений по техническим специальностям / Э. И. Горнаков, Е. Н. Костюкевич, Е. В. Метельская; под общ. ред. Э. И. Горнакова (РБ)</t>
  </si>
  <si>
    <t>978-985-6921-12-7</t>
  </si>
  <si>
    <t xml:space="preserve">Допущено Министерством образования 
Республики Беларусь в качестве учебного пособия 
для студентов высших учебных заведений
по техническим специальностям
</t>
  </si>
  <si>
    <t xml:space="preserve">Учебное пособие содержит краткий лекционный курс, в котором изложены основные категории и понятия курса «Управление персоналом». Каждая из глав дополнена практическими заданиями, содержащими подборку деловых игр, производственных ситуаций, задач 
и тестов для закрепления теоретических знаний и развития самостоятельности в принятии управленческих решений.
Для студентов, учащихся и преподавателей высших и средних специальных учебных заведений, в первую очередь инженерно-экономического и инженерно-управленческого профиля, а также специалистов по управлению персоналом.
</t>
  </si>
  <si>
    <t>005.95 (075.8)</t>
  </si>
  <si>
    <t>978-985-7168-95-8</t>
  </si>
  <si>
    <t xml:space="preserve">Учебное пособие состоит из шести разделов, в которых содержится материал для лекционных и практических занятий по курсу «Основы экологии».
В доступной форме изложены вопросы особенностей взаимодействия общества и природной среды, проблемы экологической защиты и охраны природных и биологических ресурсов. Рассмотрены основные источники и загрязнители окружающей среды, направления охраны атмосферы и гидросферы, экологические проблемы ведения сельскохозяйственного производства. Особое внимание уделено глобальным и региональным экологическим проблемам и путям их решения.
Предназначено для студентов учреждений высшего образования по группе специальностей «Агроинженерия» и по специальности «Проектирование и производство сельскохозяйственной техники».
</t>
  </si>
  <si>
    <t xml:space="preserve">574(076.58) </t>
  </si>
  <si>
    <t xml:space="preserve">Допущено Министерством образования Республики Беларусь
в качестве учебного пособия для студентов учреждений высшего образования по группе специальностей «Агроинженерия»
и по специальности «Проектирование и производство
сельскохозяйственной техники»
</t>
  </si>
  <si>
    <t>Основы экологии и экономика природопользования. Практикум : учеб. пособие для студентов экономических специальностей учреждений, обеспечивающих получение высшего образования: 
2-е изд., перераб. и доп. / Т. А. Голубева РБ</t>
  </si>
  <si>
    <t>978-985-6993-18-6</t>
  </si>
  <si>
    <t>Основы экологии и экономика природопользования. Практикум (РБ)</t>
  </si>
  <si>
    <t>Т. А. Голубева</t>
  </si>
  <si>
    <t xml:space="preserve">В учебном пособии представлено краткое содержание тем курса, предлагаются вопросы для обсуждения на семинарских занятиях и дополнительные вопросы по каждой теме. Для практических занятий даны варианты задач, соответствующих тематике курса. Предлагаются образцы тестовых заданий, а также словарь терминов и определений, встречающихся при изучении данного курса.
Подготовлено в соответствии с действующим учебным планом.
Предназначено для студентов вузов, обучающихся по экономическим специальностям.
</t>
  </si>
  <si>
    <t>[574+502.17](076.5)(075.8)</t>
  </si>
  <si>
    <t xml:space="preserve">Допущено Министерством образования Республики Беларусь
в качестве учебного пособия для студентов
высших учебных заведений 
по экономическим специальностям
</t>
  </si>
  <si>
    <t>Архитектура интеллектуальных систем : учеб. пособие / А. В. Гулай, В. М. Зайцев РБ</t>
  </si>
  <si>
    <t>978-985-7205-12-7</t>
  </si>
  <si>
    <t>А. В. Гулай, В. М. Зайцев</t>
  </si>
  <si>
    <t xml:space="preserve">Учебное пособие содержит полную информацию о системотехническом проектировании интеллектуальных систем. Системотехника рассмотрена как теоретический базис построения интеллектуальных систем, определены ее предмет, метод, цель и задачи.
На основе нормативно-технических документов, действующих в Республике Беларусь, рассмотрена последовательность выполнения и содержание основных этапов разработки систем технического назначения.
Предназначено для студентов учреждений высшего образования по специальностям «Интеллектуальные приборы, машины и производства», «Интегральные сенсорные системы».
</t>
  </si>
  <si>
    <t>004.89(075.8)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</si>
  <si>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«Интеллектуальные приборы, машины и производства», «Интегральные сенсорные системы»
</t>
  </si>
  <si>
    <t>Коневодство : учеб. пособие / В. К. Пестис, Д. Т. Ракицкий, В. Ю. Горчаков РБ</t>
  </si>
  <si>
    <t>978-985-7205-26-4</t>
  </si>
  <si>
    <t>Коневодство (РБ)</t>
  </si>
  <si>
    <t xml:space="preserve"> В. К. Пестис, Д. Т. Ракицкий, В. Ю. Горчаков</t>
  </si>
  <si>
    <t xml:space="preserve">В учебном пособии изложен материал по современному состоянию и перспективам развития коневодства, по экстерьеру, интерьеру и конституции, породам лошадей, особенностям племенной работы в коневодстве, воспроизводству лошадей и выращиванию молодняка лошадей, их содержанию и кормлению, использованию рабочих лошадей в сельскохозяйственном производстве, продуктивному коневодству, тренингу и испытанию лошадей, а также конному спорту, иппотерапии и конному туризму. 
Предназначено для студентов учреждений высшего образования по специальности «Зоотехния». Может быть использовано магистрантами, аспирантами, слушателями курсов повышения квалификации, специалистами зоотехнических служб сельскохозяйственных предприятий и управлений агропромышленного комплекса.
</t>
  </si>
  <si>
    <t xml:space="preserve">636.1.08(075.8)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</si>
  <si>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 
</t>
  </si>
  <si>
    <t>Безопасность жизнедеятельности человека : учеб. пособие / В. Н. Босак [и др.] ; под общ. ред. В. Н. Босака (РБ)</t>
  </si>
  <si>
    <t>978-985-7205-27-1</t>
  </si>
  <si>
    <t>Безопасность жизнедеятельности человека (РБ)</t>
  </si>
  <si>
    <t>В. Н. Босак [и др.]</t>
  </si>
  <si>
    <t xml:space="preserve">Рассмотрены вопросы учебной дисциплины «Безопасность жизнедеятельности человека», включающие защиту населения и объектов от чрезвычайных ситуаций, радиационную безопасность, основы экологии и энергосбережения.
Адресуется студентам высших учебных заведений, практическим работникам, преподавателям сельскохозяйственных специальностей. Будет полезен широкому кругу читателей, интересующемуся вопросами безопасности жизнедеятельности человека.
</t>
  </si>
  <si>
    <t>614.8.084(075.8)</t>
  </si>
  <si>
    <t xml:space="preserve">Допущено Министерством образования Республики Беларусь
в качестве учебного пособия для студентов учреждений
высшего образования по направлению образования
«Сельское хозяйство» 
</t>
  </si>
  <si>
    <t>978-985-7205-22-6</t>
  </si>
  <si>
    <t xml:space="preserve">В учебном пособии представлены общие сведения о пряно¬ароматических и эфирномасличных культурах, их значении и распространении. Рассматриваются виды пряно¬ароматических и эфирномасличных культур, их химический состав, использование. Дана информация о биологических и агротехнических особенностях выращиваемых культур, сроках сбора и способах сушки сырья.
Предназначено для студентов учреждений высшего образования по специальности «Плодоовощеводство».
</t>
  </si>
  <si>
    <t>633.81/.83(075.8)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</si>
  <si>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«Плодоовощеводство» 
</t>
  </si>
  <si>
    <t>Овощеводство : учеб. пособие / В. В. Скорина РБ</t>
  </si>
  <si>
    <t>978-985-7205-45-5</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</si>
  <si>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«Плодоовощеводство»,
«Агрохимия и почвоведение», «Защита растений и карантин»,
«Агрохимия», «Селекция и семеноводство» 
</t>
  </si>
  <si>
    <t>978-985-7205-56-1</t>
  </si>
  <si>
    <t xml:space="preserve">В практическом пособии дается краткая характеристика инфекционных болезней, требующих вакцинации. Приводится перечень вакцин, инструкций по применению отечественных и зарубежных биопрепаратов для крупного рогатого скота и свиней, зарегистрированных в странах Таможенного союза Евразийского экономического союза и используемых на территории Республики Беларусь, а также схемы применения вакцин, утвержденные Департаментом ветеринарного и продовольственного надзора. 
Пособие предназначено для ветеринарных специалистов предприятий животноводства, ветеринарных станций и лабораторий, преподавателей, докторантов, аспирантов, магистрантов и студентов учреждений высшего и среднего специального образования, слушателей факультетов повышения квалификации по специальности «Ветеринарная медицина», государственных и коммерческих структур, занимающихся реализацией ветеринарных препаратов и других категорий ветеринарных специалистов. 
</t>
  </si>
  <si>
    <t xml:space="preserve">619:[636.2+636.4]:616.9-84 </t>
  </si>
  <si>
    <t>Рыбохозяйственная гидротехника : учебник / М. В. Нестеров, Н. В. Васильева РБ</t>
  </si>
  <si>
    <t>978-985-7205-59-2</t>
  </si>
  <si>
    <t>Рыбохозяйственная гидротехника (РБ)</t>
  </si>
  <si>
    <t>М. В. Нестеров, Н. В. Васильева</t>
  </si>
  <si>
    <t xml:space="preserve">В учебнике приведены материалы для ознакомления с назначением, условиями работы, конструкциями и основами проектирования гидротехнических сооружений. Даны методики фильтрационного и гидравлического расчетов гидротехнических сооружений, рекомендации по рыбоводно­биологическому обоснованию, расчет водохозяйственного обеспечения рыбоводных хозяйств.
Предназначен для студентов зооинженерных факультетов высших учебных заведений, обучающихся по специальности «Промышленное рыбовод­ство».
</t>
  </si>
  <si>
    <t xml:space="preserve">626.88(075.8) </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</si>
  <si>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«Промышленное  рыбоводство»
</t>
  </si>
  <si>
    <t>Сельскохозяйственная экотоксикология : учеб. пособие  /
А. В. Кильчевский [и др.] ; под ред. А. В. Кильчевского РБ</t>
  </si>
  <si>
    <t>978-985-7205-62-2</t>
  </si>
  <si>
    <t xml:space="preserve">В учебном пособии изложены теоретические основы сельскохозяйственной экотоксикологии. Рассмотрены общие свойства химических веществ, входящих в группу экотоксикантов и суперэкотоксикантов, их характеристики и особенности. Приведены результаты исследований по распространению и превращению экотоксикантов в почве, воде, атмосфере, растениях, животных и по трофическим цепям в целом, завершающимся человеком. Характеризуются параметры воздействия токсических веществ на живые организмы, критерии качества состояния окружающей среды. 
Предназначено для студентов учреждений высшего образования по специальностям «Экология сельского хозяйства», «Ветеринарная медицина», «Зоотехния», «Биология», «Биоэкология», «Радиобиология»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</si>
  <si>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«Экология сельского хозяйства», «Ветеринарная медицина», «Зоотехния», «Биология», «Биоэкология», «Радиобиология»</t>
  </si>
  <si>
    <t>Сельскохозяйственная экотоксикология. Лабораторный практикум : учеб. пособие  / Т. В. Никонович, М. О. Моисеева, М. М. Федоряк РБ</t>
  </si>
  <si>
    <t>978-985-7205-63-9</t>
  </si>
  <si>
    <t xml:space="preserve">В практикуме представлены 15 лабораторных работ разнопланового содержания, каждая из которых начинается с теоретического материала, обстоятельного объяснения сути изучаемой проблемы и методического подхода к ее решению.
Практикум реализует многочисленные межпредметные связи, так как для выполнения большинства его заданий требуется синтез научных знаний из области биологии, экологии, микробиологии, зоологии, химии, почвоведения, ботаники, физики и т.д.
Предназначен для студентов учреждений высшего образования по специальностям «Экология сельского хозяйства», «Ветеринарная медицина», «Зоотехния», «Биология», «Биоэкология», «Радиобиология».
</t>
  </si>
  <si>
    <t>631.95(076.58)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</si>
  <si>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«Экология сельского хозяйства»,
«Ветеринарная медицина», «Зоотехния», «Биология»,
«Биоэкология», «Радиобиология»
</t>
  </si>
  <si>
    <t>978-985-7205-66-0</t>
  </si>
  <si>
    <t xml:space="preserve">Пособие для педагогов </t>
  </si>
  <si>
    <t xml:space="preserve">В учебном пособии предложены практические и лабораторные занятия по ряду тем сельскохозяйственной экологии, приведены экологические тесты, вопросы и задачи. 
Предназначено для студентов высших и учащихся средних специальных сельскохозяйственных учебных учреждений. Может быть полезно учителям и учащимся колледжей, общеобразовательных школ, гимназий.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</si>
  <si>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«Агрономия», «Защита растений и карантин», «Агрохимия и почвоведения»</t>
  </si>
  <si>
    <t>978-985-7205-77-6</t>
  </si>
  <si>
    <t xml:space="preserve">В учебном пособии в основу практических занятий положена самостоятельная работа студентов, базирующаяся на знаниях теоретической части спецкурса и знаниях по ботанике, биохимии и физиологии растений. В лабораторном практикуме рассматриваются виды пряновкусовых и эфирномасличных культур, их классификация, биологические и агротехнические особенности возделывания, товароведческий анализ, способы его проведения, переработка и хранение эфирномасличного сырья.
Предназначено для студентов учреждений высшего образования по специальности «Плодоовощеводство».
</t>
  </si>
  <si>
    <t>633.81/.83(076.58)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</si>
  <si>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«Плодоовощеводство»
</t>
  </si>
  <si>
    <t>978-985-7224-08-1</t>
  </si>
  <si>
    <t>Сельскохозяйственные машины : практикум (РБ)</t>
  </si>
  <si>
    <t xml:space="preserve"> Э. В. Заяц [и др.] ; под редакцией Э. В. Зайца </t>
  </si>
  <si>
    <t xml:space="preserve">В учебном пособии рассмотрены назначение, устройство, рабочий процесс и технологические регулировки базовых моделей сельскохозяйственных машин для растениеводства, выпускаемых в Республике Беларусь.
Материал пособия соответствует содержанию основных лабораторно-практических занятий и учебных практик по курсу «Сельскохозяйственные машины».
Учебное пособие предназначено для студентов учреждений высшего образования по агрономическим специальностям. Может быть использовано студентами и учащимися при обучении по специальностям сельско-
хозяйственного профиля, слушателями ФПК и специалистами сельскохозяйственного производства.
</t>
  </si>
  <si>
    <t xml:space="preserve">Допущено Министерством образования Республики Беларусь
в качестве учебного пособия для студентов учреждений
высшего образования по агрономическим специальностям
</t>
  </si>
  <si>
    <t>537(075.8)</t>
  </si>
  <si>
    <t>Сельскохозяйственные машины : практикум : учебное пособие / Э. В. Заяц [и др.] ; под редакцией Э. В. Зайца РБ</t>
  </si>
  <si>
    <t>Эксплуатация гидротехнических сооружений : учебное пособие / Н. Н. Линкевич, М. В. Нестеров РБ</t>
  </si>
  <si>
    <t>978-985-7227-26-5</t>
  </si>
  <si>
    <t>Эксплуатация гидротехнических сооружений РБ</t>
  </si>
  <si>
    <t>Н. Н. Линкевич, М. В. Нестеров</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</si>
  <si>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«Водохозяйственное строительство», «Мелиорация и водное хозяйство» 
</t>
  </si>
  <si>
    <t>УДК 626/627(075.8)</t>
  </si>
  <si>
    <t xml:space="preserve">В учебном пособии рассмотрены задачи службы эксплуатации, усло¬вия работы гидротехнических сооружений и факторы, влияющие на их надежность и долговечность. Дано описание технологических процессов эксплуатационных работ, а также работ по наблюдению за мелиоратив¬ным состоянием земель. Особое внимание уделено визуальным и инстру¬ментальным наблюдениям за сооружениями, приемам и методам выпол¬нения ремонтно-восстановительных работ, реконструкции сооружений. Учтены наиболее важные достижения в области мелиоративной и гидро¬технической науки за последние годы.
Учебное пособие предназначено для студентов учреждений высшего обра¬зования по специальностям «Водохозяйственное строительство» и «Мелиора¬ция и водное хозяйство». Будет полезно также студентам других специальнос¬тей, магистрантам, аспирантам и специалистам производственных гидротех¬нических и мелиоративно-эксплуатационных и проектных организаций.
</t>
  </si>
  <si>
    <t>978-985-7224-29-6</t>
  </si>
  <si>
    <t xml:space="preserve">В учебном пособии рассмотрены вопросы и изложены решения практических задач по производству продукции скотоводства, свиноводства, птицеводства, обеспечению оптимальных параметров микроклимата животноводческих помещений.
Материал, изложенный в практикуме, поможет студентам приобрести знания о современных технологиях производства продукции животноводства, освоить практические навыки эффективного использования генетического потенциала сельскохозяйственных животных.
Учебное пособие будет полезно для студентов учреждений высшего образования по специальностям «Экономика и организация производства в отраслях агропромышленного комплекса», «Менеджмент», «Агрономия», групп специальностей 74 06 «Агроинженерия», слушателей системы повышения квалификации АПК.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</si>
  <si>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«Экономика и организация производства в отраслях агропромышленного комплекса», «Менеджмент»
</t>
  </si>
  <si>
    <t>978­985­7224­44­9</t>
  </si>
  <si>
    <t xml:space="preserve">В учебном пособии дано понятие о видах, методах и средствах дезинфекции, дезинсекции, дезинвазии и дератизации на различных объектах ветеринарного надзора, описана современная аппаратура для проведения дезинфекционных работ и техника безопасности при проведении ветеринарно­санитарных мероприятий. Также изложены требования к предприятиям мясной и молочной промышленности, рыбзаводам, особенности проведения дезинфекции и санитарной мойки на мясокомбинатах и молокозаводах, способы ветеринарно­санитарной оценки, дезинфекции и дезинсекции кожевенного сырья, утилизации биологических отходов. Представлена информация о санитарно­гигиенических требованиях, предъявляемых к воде, используемой при производстве продуктов животного происхождения, методах санитарной оценки, очистки и обеззараживания сточных вод. 
Пособие может быть полезно для студентов факультета ветеринарной медицины, практических ветеринарных врачей животноводческих и мясоперерабатывающих предприятий, слушателей ФПК и ПК ветеринарного профиля.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</si>
  <si>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санитария и экспертиза» 
</t>
  </si>
  <si>
    <t>978­985­7224­47­0</t>
  </si>
  <si>
    <t xml:space="preserve">Структура и содержание учебника в полной мере отражают содержание учебной дисциплины «История социальной педагогики». Анализ ключевых проблем социальной педагогики в историческом аспекте позволяет выявить этапы становления и развития ведущих социально­педагогических концепций; раскрыть взаимодействие социальных институтов в процессе социализации личности; определить особенности и характер отношений государственной конфессиональной, этнической, общественной и семейной систем воспитания, что содействует формированию профессионального мировоззрения будущих специалистов социально­педагогической сферы.
Учебник предназначен для студентов, обучающихся на первой ступени высшего образования по специальностям «Социальная педагогика», «Социальная и психолого­педагогическая помощь», «Социальная работа (социально­педагогическая деятельность)». Можно использовать в системе повышения квалификации и переподготовки педагогических кадров.
</t>
  </si>
  <si>
    <t>37.013­42(091)(075.8)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</si>
  <si>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специальности «Социальная педагогика», 
</t>
  </si>
  <si>
    <t>Технология строительного производства : учебное пособие / В. Н. Черноиван, С. Н. Леонович, Н. В. Черноиван РБ</t>
  </si>
  <si>
    <t>978-985-7224-52-4</t>
  </si>
  <si>
    <t xml:space="preserve">В учебном пособии раскрыты основы технологии производства общестроительных и отделочных работ при возведении промышленных и гражданских зданий и сооружений, базирующиеся на применении современных строительных машин, механизмов, оборудования, технологической оснастки, а также эффективных строительных конструкций и материалов, прогрессивной организации производства работ.
Теоретические основы технологии и организации строительного производства, контроль качества и приемка выполненных работ, техника безопасности и охрана труда для всех строительно-монтажных и отделочных работ  изложены с учетом действующих ТНПА (ТКП, СТБ, НЗТ) Республики Беларусь. 
Предназначено для студентов учреждений высшего образования по специальности «Промышленное и гражданское строительство». Может быть полезно студентам строительных колледжей, а также инженерно-техническим работникам, занятым в строительстве.
</t>
  </si>
  <si>
    <t>69.05(075.8)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</si>
  <si>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«Промышленное и гражданское строительство» 
</t>
  </si>
  <si>
    <t>978-985-7224-51-7</t>
  </si>
  <si>
    <t xml:space="preserve">В учебном пособии изложена методика проведения лабораторных занятий и выполнения контрольных заданий при изучении биологических особенностей пушных зверей и кроликов, их конституции и экстерьера. Описаны требования государственного стандарта к качеству шкурок пушных зверей и кроликов. Изучаются особенности пород и внутрипородных типов, племенной работы в звероводстве и кролиководстве; систем содержания; болезней и ветеринарно-профилактических мероприятий, проводимых в звероводческих и кролиководческих хозяйствах, а также нюансы кормления и воспроизводства пушных зверей и кроликов.
Практикум предназначен для студентов учреждений высшего образования по специальности «Зоотехния».
</t>
  </si>
  <si>
    <t>636.92/.93(076.58)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</si>
  <si>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
</t>
  </si>
  <si>
    <t>978-985-7224-66-1</t>
  </si>
  <si>
    <t xml:space="preserve">В учебном пособии систематизирован и обобщен передовой отечественный и зарубежный опыт в области электронных систем и устройств сельскохозяйственных машин, их технических характеристик и особенностей эксплуатации. Рассмотрены перспективы и возможности применения электронных систем и устройств в сфере сельскохозяйственного производства, приведены сведения о датчиках и исполнительных устройствах с использованием электронных систем сельскохозяйственных машин и оборудования.
Предназначено для студентов факультета механизации сельского хозяйства, а также может быть полезно магистрантам, аспирантам, слушателям факультетов повышения квалификации, специалистам современного
сельскохозяйственного производства.
</t>
  </si>
  <si>
    <t>631.3:621.38(075.8)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</si>
  <si>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«Техническое обеспечение процессов
сельскохозяйственного производства»
</t>
  </si>
  <si>
    <t>978-985-7224-64-7</t>
  </si>
  <si>
    <t xml:space="preserve">Рассмотрены основные понятия и положения теории резания, кинематические особенности и физические явления процесса резания. Приведены задания и примеры выполнения самостоятельной работы, структура и содержание учебно-исследовательских лабораторных работ. Материалы изложены с системных позиций, в них использованы результаты собственных исследований автора.
Предназначено для студентов, магистрантов, аспирантов и специалистов в области машиностроения.
</t>
  </si>
  <si>
    <t>621.91.01 (075.8)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</si>
  <si>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«Технология машиностроения», «Технологическое оборудование машиностроительного производства»</t>
  </si>
  <si>
    <t>978-985-7224-79-1</t>
  </si>
  <si>
    <t xml:space="preserve">Учебное пособие имеет единую структуру и состоит из 10 уроков, каждый из которых включает вокабуляр к уроку; раздел устной и письменной практики по теме урока; грамматический раздел; раздел по  чтению, переводу, аннотированию и реферированию текстов;  раздел контроля знаний. В приложение включены тексты для дополнительного чтения и перевода со словарем, грамматический справочник, таблица спряжения неправильных глаголов, ключи к тестам и фонетический минимум. Материал пособия имеет коммуникативно-когнитивную направленность и обеспечивает развитие у студентов навыков профессионального чтения, аннотирования/реферирования научных и научно-технических текстов, а также навыков письменного и устного общения в рамках профиля университета. 
Для студентов технических специальностей учреждений высшего образования.
</t>
  </si>
  <si>
    <t xml:space="preserve">Допущено Министерством образования Республики Беларусь 
в качестве учебного пособия для студентов учреждений высшего образования по техническим специальностям
</t>
  </si>
  <si>
    <t>978-985-7224-90-6</t>
  </si>
  <si>
    <t xml:space="preserve">В учебном пособии приведено краткое описание оборудования и технологических систем энергоблока ВВЭР-1000, а также информационных и сетевых технологий функционирования программно-технических комплексов АСУ ТП АЭС с ВВЭР-1200 поколения 3+ проекта «АЭС-2006». Рассмотрены назначение и выполняемые функции программно-технических комплексов СУЗ, УСБ, СКУД, АКНП, СВРК АСУ ТП Белорусской АЭС. Описаны особенности промышленных вычислительных сетей, сетевых интерфейсов и технологий промышленного Ethernet, используемых в локальных вычислительных сетях АСУ ТП АЭС.
Учебное пособие предназначено для студентов специальности 1-31 04 06 «Ядерные физика и технологии».
</t>
  </si>
  <si>
    <t>[681.5:004]:621.39.5(075.8)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</si>
  <si>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специальности «Ядерные физика и технологии»
</t>
  </si>
  <si>
    <t>978-985-7224-81-4</t>
  </si>
  <si>
    <t>Цель настоящего пособия – обеспечить системный подход к
обучению английскому языку в магистратуре военного вуза. Пособие
содержит лексико-грамматический и текстовой материал аудиторных
занятий в объеме курса обучения, а также задания для самостоятельной
работы магистрантов. Содержание пособия соответствует задачам
типовой программы для подготовки к сдаче кандидатского минимума по
иностранному языку.
Пособие предназначено для работы слушателей магистратуры очной
и заочной формы обучения, а также соискателей.</t>
  </si>
  <si>
    <t>УДК 811.11(075.8)</t>
  </si>
  <si>
    <t>Допущено Министерством образования Республики Беларусь
в качестве учебного пособия для курсантов и студентов второй ступени
(магистратура) учреждений высшего образования
по военным специальностям</t>
  </si>
  <si>
    <t>978-985-7224-80-7</t>
  </si>
  <si>
    <t>Основная цель данного учебного пособия — обучение студентов чтению профессионально ориентированных текстов. 
Учебное пособие состоит из трех больших разделов по заявленным дисциплинам: «Математика», «Информационные технологии», «Физика». 
Текстовые материалы информативны, тщательно отобраны и представляют собой аутентичные тексты из различных источников, в том числе специальных научных журналов. Имеются тексты для самостоятельной работы и приложения. Даны способы контроля знаний. 
Предназначено для студентов физико-математических специальностей учреждений высшего образования.</t>
  </si>
  <si>
    <t xml:space="preserve">811.133.1(075.8) </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</si>
  <si>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«Экономическая кибернетика», «Прикладная математика», «Физика и информатика», «Компьютерная физика», «Математика и информатика» </t>
  </si>
  <si>
    <t>978-985-7224-97-5</t>
  </si>
  <si>
    <t xml:space="preserve">В пособии приведены краткие сведения из теории, примеры решения задач, а также более 500 задач для самостоятельного решения, которые
условно разделены на уровни, соответствующие десятибалльной системе
оценки знаний.
Предназначено для студентов учреждений высшего образования по
техническим специальностям.
</t>
  </si>
  <si>
    <t>Справочное издание</t>
  </si>
  <si>
    <t>Страницы истории Витебской ордена «Знак Почета» государственной академии ветеринарной медицины. Ректоры. Первые студенты и преподаватели / М. К. Дятлов; под. общ. ред. Н. И. Гавриченко РБ</t>
  </si>
  <si>
    <t>978-985-880-010-9</t>
  </si>
  <si>
    <t>Страницы истории Витебской ордена «Знак Почета» государственной академии ветеринарной медицины. Ректоры. Первые студенты и преподаватели</t>
  </si>
  <si>
    <t>М. К. Дятлов</t>
  </si>
  <si>
    <t>Рекомендуется сотрудникам, студентам и выпускникам академии ветеринарной медицины, краеведам, исследователям истории ветеринарной медицины.</t>
  </si>
  <si>
    <t>619 (09)</t>
  </si>
  <si>
    <t>Рекомендовано к печати Советом кафедр гуманитарных дисциплин
УО «Витебская ордена «Знак Почета» государственная академия
ветеринарной медицины» от 11 июня 2019 г. (протокол № 4)</t>
  </si>
  <si>
    <t>Технологии производства и переработки продукции животноводства: практикум : учебное пособие / М. В. Шалак [и др.]. РБ</t>
  </si>
  <si>
    <t>978-985-880-013-0</t>
  </si>
  <si>
    <t>Учебное пособие включает основные вопросы производства и переработки продукции животноводства. Приводятся методы оценки экстерьера и конституции, учета роста и развития, продуктивных качеств сельскохозяйственных животных, приводится классификация, состав, питательная ценность кормов.
Дается методика отбора проб и оценки органолептических, физических свойств молока, санитарно-гигиенических показателей, химического
состава молока. Представлены особенности клеймения и товароведческой
маркировки мяса.
Предназначено для студентов учреждений высшего образования,
обучающихся по направлению специальности «Бухгалтерский учет, анализ и аудит в агропромышленном комплексе».</t>
  </si>
  <si>
    <t>636/637.03(076.58)</t>
  </si>
  <si>
    <t>Допущено Министерством образования Республики Беларусь
в качестве учебного пособия для студентов учреждений высшего
образования по направлению специальности «Бухгалтерский учет,
анализ и аудит в агропромышленном комплексе»</t>
  </si>
  <si>
    <t>78-985-880-019-2</t>
  </si>
  <si>
    <t>Учебное пособие включает вопросы, связанные с изучением основных показателей качества молока и методов их определения, которые учитываются при продаже продукции государству. Рассмотрены также вопросы контроля натуральности молока, условия его продажи государству и
расчеты за проданное молоко, а также основные расчеты при его производстве и переработке. Описаны категории упитанности убойных животных и их туш в соответствии с требованиями действующих нормативнотехнической документов, определение зачетной живой массы продаваемого государству скота. Значительная часть материала посвящена оценке
качества мяса, яиц домашней птицы и продуктов пчеловодства.</t>
  </si>
  <si>
    <t>637.1/.6.03(076.58)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</si>
  <si>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«Экология сельского
хозяйства», «Экономика и организация производства
в отраслях аграрно-промышленного комплекса»</t>
  </si>
  <si>
    <t>978-985-880-020-8</t>
  </si>
  <si>
    <t>Учебное пособие содержит краткие теоретические сведения по общему курсу физики – электричество и магнетизм, задачи, тесты, вопросы, которые будут способствовать качественному проведению практических занятий.
Предназначено для студентов учреждений высшего образования по физическим специальностям. Может быть использовано учителями и преподавателями физики, учащимися выпускных классов при подготовке к физическим олимпиадам и поступлению в высшие учебные заведения.</t>
  </si>
  <si>
    <t>537(076.1)(075.8)</t>
  </si>
  <si>
    <t xml:space="preserve">Допущено Министерством образования Республики Беларусь
в качестве учебного пособия для студентов учреждений
высшего образования по физическим специальностям </t>
  </si>
  <si>
    <t>978-985-880-015-4 (ч. 1)</t>
  </si>
  <si>
    <t>373.5.016:53(075.8)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</si>
  <si>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«Физика и информатика», «Физика (научно-педагогическая деятельность)»,
«Физика и техническое творчество»</t>
  </si>
  <si>
    <t>978-985-880-034-5</t>
  </si>
  <si>
    <t>978-985-880-045-1</t>
  </si>
  <si>
    <t>978-985-880-049-9</t>
  </si>
  <si>
    <t>Утверждено Министерством образования Республики Беларусь
в качестве учебника для студентов учреждений высшего образования
по специальности «Ветеринарная медицина»</t>
  </si>
  <si>
    <t>Представлены физиолого-биологические особенности собак и кошек,
особенности пищеварения и всасывания питательных веществ домашних
животных. Описаны требования к содержанию и приемы гигиены ухода за
собаками и кошками, зоопарковыми и экзотическими животными и пти-
цами, гигиенические требования к воздушной среде в местах содержания
животных. В отдельные главы помещены вопросы полноценного кормле-
ния, основы профилактики алиментарных болезней. Приведены зоогигие-
нические правила перевозки кошек и собак, дана классификация пород со-
бак согласно Международной кинологической федерации.
Учебник будет полезен студентам учреждений высшего образования
по специальности «Ветеринарная медицина», работникам зоопарков, прию-
тов для животных, ветеринарных клиник и др.</t>
  </si>
  <si>
    <t>978-985-880-064-2</t>
  </si>
  <si>
    <t xml:space="preserve">В учебном пособии изложена подготовка к химическому анализу, рассмотрены методы анализа почвы, удобрений, растений и кормов.
Для студентов учреждений высшего образования по агрономическим специальностям. Может быть использовано при проведении лабораторных занятий по дисциплине «Методы агрохимических исследований».
</t>
  </si>
  <si>
    <t>[631.8+631.4](076.58)</t>
  </si>
  <si>
    <t>Основы зоотехнии. Сборник заданий : учебное пособие / А. А. Гнедов, Т. В. Петрукович. РБ</t>
  </si>
  <si>
    <t>978-985-880-050-5</t>
  </si>
  <si>
    <t>Основы зоотехнии. Сборник заданий : учебное пособие</t>
  </si>
  <si>
    <t>А. А. Гнедов, Т. В. Петрукович</t>
  </si>
  <si>
    <t>60×84/16</t>
  </si>
  <si>
    <t>переплет, сшитый блок</t>
  </si>
  <si>
    <t xml:space="preserve">Учебное пособие включает в себя разнообразные по структуре и сложности типовые задания, способствующие активному участию обучаемых в учебном процессе. В соответствии с учебной программой задания, предлагаемые в пособии, разделены на отдельные разделы. В конце сборника к заданиям приводятся решения, ответы. Предназначено для проверки знаний студентов учреждений высшего образования различных специальностей, изучающих дисциплину ≪Основы зоотехнии≫. Может быть полезно учащимся и преподавателям системы профессионального образования при изучении вопросов зоотехнии, а также технологии производства продукции животноводства.                       </t>
  </si>
  <si>
    <t>Допущено Министерством образования Республики Беларусь в качестве учебного пособия для студентов учреждений высшего образования  по аграномическим специальностям</t>
  </si>
  <si>
    <t>60х84 /16</t>
  </si>
  <si>
    <t>978-985-880-151-9</t>
  </si>
  <si>
    <t>В учебном пособии рассматриваются основные разделы современной генетики: цитологические, молекулярные основы наследственности, наследование признаков, изменчивость организмов, генетическая структура популяций. По каждой теме дан краткий теоретический обзор и предложены задания, даются методические рекомендации по организации и проведению лабораторных работ. При составлении задач использовалось оригинальное обозначение генов, принятое в генетической литературе. Для систематического контроля, проведения экспресс-опросов во время занятий дан словарь основных специальных терминов и тесты для самоконтроля. Пособие содержит рисунки и схемы для наилучшего визуального восприятия материала.
Предназначено для студентов агрономических специальностей:
1-74 02 01 «Агрономия», 1-74 02 03 «Защита растений и карантин»,
1-74 02 04 «Плодоовощеводство», 1-74 02 05 «Агрономия и почвоведение», изучающих курсы «Генетика», «Генетика и селекция».</t>
  </si>
  <si>
    <t>575(075.8)</t>
  </si>
  <si>
    <t>978-985-880-194-6</t>
  </si>
  <si>
    <t>Изложены цитологические и молекулярные основы наследственности,
принципы и методы генетического анализа закономерностей наследования
при гибридизации растений, использование нехромосомной наследствен-
ности, инбридинга и герерозиса при создании современных гибридов и
сортов овощных, плодовых и ягодных культур. Уделено внимание вопросам
популяционно-генетического анализа.
Для студентов учреждений высшего образования по специальности
1-74 02 04 «Плодоовощеводство», а также для других специальностей агро-
номического профиля.</t>
  </si>
  <si>
    <t>634(476)(075.8)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</si>
  <si>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«Плодоовощеводство»</t>
  </si>
  <si>
    <t>978-985-880-177-9</t>
  </si>
  <si>
    <t>В учебном пособии изложены вопросы специфики и функционирова-</t>
  </si>
  <si>
    <t>ния международных финансовых рынков. Представлен материал, раскры-</t>
  </si>
  <si>
    <t>вающий структуру мировых финансов как единой глобальной системы со</t>
  </si>
  <si>
    <t>всеми ее звеньями и институтами. Описано, как исторически складывалась</t>
  </si>
  <si>
    <t>Предназначено для студентов и преподавателей учреждений высше-</t>
  </si>
  <si>
    <t>го образования второй ступени (магистратура)</t>
  </si>
  <si>
    <t>336(100)(075.8)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</si>
  <si>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магистратуры «Финансы, налогообложение и кредит», «Международная экономика
и торговая политика», «Мировая экономика», «Бизнес-администрирование»</t>
  </si>
  <si>
    <t>Скотоводство: учебник / В. И. Шляхтунов, А. Г. Марусич. – 2-е изд. РБ</t>
  </si>
  <si>
    <t>978-985-880-187-8</t>
  </si>
  <si>
    <t>Скотоводство: учебник</t>
  </si>
  <si>
    <t>В. И. Шляхтунов, А. Г. Марусич</t>
  </si>
  <si>
    <t>В учебнике изложены материалы по происхождению крупного рогатого скота, влиянию различных факторов на проявление максимальной молочной и мясной продуктивности животных. Рассмотрены вопросы племенной работы и воспроизводства стада.
Представлены характеристика основных пород крупного рогатого скота различных направлений продуктивности и их использование в условиях Республики Беларусь. Подробно изложены современные технологии выращивания молодняка, производства молока и говядины.
Учебник предназначен для студентов учреждений высшего образования по специальности «Зоотехния». Может быть полезен для слушателей факультетов повышения квалификации и специалистов агропромышленного комплекса.</t>
  </si>
  <si>
    <t>Утверждено Министерством образования Республики Беларусь
в качестве учебника для студентов учреждений высшего образования
по специальности «Зоотехния»</t>
  </si>
  <si>
    <t>Технология переработки продукции птицеводства : учебное
пособие / А. И. Портной, М. С. Шашков. РБ</t>
  </si>
  <si>
    <t>978-985-880-216-5</t>
  </si>
  <si>
    <t>Учебное пособие подготовлено в соответствии с требованиями
образовательного стандарта и учебной программы по специально-
сти «Зоотехния». Рассматриваются вопросы доставки и первичной об-
работки птицы, состав и пищевая ценность мяса. Описаны процессы
изготовления частей тушек, продуктов разделки и обвалки, колбасных
изделий, кулинарных продуктов и консервов из мяса птицы. Изложены
процессы переработки яиц, а также побочных продуктов птицеводства.
Приведены требования нормативных документов к продукции птице-
водства.
Предназначено для студентов учреждений высшего образования,
обучающихся по специальности «Зоотехния».</t>
  </si>
  <si>
    <t>637.54.03(075.8)</t>
  </si>
  <si>
    <t>978-985-880-234-9</t>
  </si>
  <si>
    <t>В учебном пособии приведены сведения по современному обору-
дованию молочной промышленности, обеспечивающему проведение
основных технологических процессов: приемка сырья, тепловая и ме-
ханическая обработка, производство творога, масла сливочного, сыра,
выпаривание, сушка, дозирование, розлив, фасовка готовой продук-
ции, мойка производственно-технологических линий и оборудования.
Для студентов высших и учащихся средних специальных учебных
заведений по специальности «Технология хранения и переработки жи-
вотного сырья», а также инженерно-технических работников перераба-
тывающей промышленности, занимающихся производством молочных
продуктов</t>
  </si>
  <si>
    <t>637.1.02(075.8)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</si>
  <si>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«Технология хранения и переработки животного сырья»</t>
  </si>
  <si>
    <t>Технология переработки продукции животноводства.
Лабораторный практикум : учебное пособие / М. С. Шашков,
М. И. Муравьева РБ</t>
  </si>
  <si>
    <t>978-985-880-217-2</t>
  </si>
  <si>
    <t>Учебное пособие включает ряд вопросов, связанных с изучением
категорий упитанности убойных животных и их туш в соответствии с
требованиями действующей нормативно-технической документации.
Рассматривается определение зачетной живой массы продаваемого го-
сударству скота и убойной массы туш и субпродуктов. Часть материала
посвящена оценке качества мяса, шкур, яиц домашней птицы и про-
дуктов пчеловодства.
Предназначено для студентов учреждений высшего образования,
обучающихся по специальности «Зоотехния».</t>
  </si>
  <si>
    <t>637.1/.6.03(075.8)</t>
  </si>
  <si>
    <t>978-985-880-250-9</t>
  </si>
  <si>
    <t>Построение интеллектуальных систем : учебное пособие / А. В. Гулай, В. М. Зайцев (Библиотека инженера по интеллектуальным системам) РБ</t>
  </si>
  <si>
    <t>Построение интеллектуальных систем (РБ)</t>
  </si>
  <si>
    <t>В учебном пособии изложены основы построения процессоров в составе интеллектуальных технических комплексов и использования операционных систем для их оснащения. Приведены общие принципы цифровой обработки дискретной информации, формирования решетчатых функций, помехоустойчивого кодирования транзакций, организации и хранения данных. Описаны способы введения средств инженерии знаний в интеллектные технологии и автоматизированного синтеза управленческих
решений на основе теории нечетких выводов.
Предназначено для студентов специальностей «Интеллектуальные приборы, машины и производства», «Интегральные сенсорные системы», «Компьютерная мехатроника». Может быть рекомендовано магистрантам, аспирантам, инженерам, молодым ученым, профессиональная деятельность которых имеет системотехническую направленность</t>
  </si>
  <si>
    <t>004(075.8)</t>
  </si>
  <si>
    <t>Допущено Министерством образования Республики Беларусь
в качестве учебного пособия для студентов учреждений
высшего образования по направлению образования
«Интеллектуальные системы»</t>
  </si>
  <si>
    <t>Сожженные деревни Белоруссии, 1941–1944 : Документы и материалы /сост. Н. В. Кириллова [и др.] РБ</t>
  </si>
  <si>
    <t>978-985-880-262-2</t>
  </si>
  <si>
    <t>-</t>
  </si>
  <si>
    <t>Сожженные деревни Белоруссии, 1941–1944 : Документы и материалы</t>
  </si>
  <si>
    <t>Н. В. Кириллова [и др.]</t>
  </si>
  <si>
    <t>Одной из форм нацистской политики геноцида и «выжженной земли» на окку-
пированной советской территории было уничтожение деревень, часто вместе с насе-
лением. В представляемом вниманию читателя сборнике представлены документы,
рассказывающие о нацистских преступлениях, совершенных на территории Бело-
руссии, больная часть из которых публикуется впервые.
Издание предназначено для историков, архивистов, работников музеев, будет ин-
тересно широкому кругу читателей.</t>
  </si>
  <si>
    <t>94(476)“1941/1944”(093.2)</t>
  </si>
  <si>
    <t>Убийцы Хатыни: 118-й украинский батальон охранной полиции в
Белоруссии, 1943–1944 гг. : сборник документов / сост.: В. Д. Селеменев[и др.]; ред. коллегия: В. Д. Селеменев (руководитель) [и др.] РБ</t>
  </si>
  <si>
    <t>978-985-880-264-6</t>
  </si>
  <si>
    <t>22 марта 1943 г. каратели окружили белорусскую деревню Хатынь,
расположенную неподалеку от дороги Логойск — Плещеницы. В огне погибло
149 жителей деревни, в том числе 75 детей. После этого деревня была
полностью уничтожена.
Это преступление было совершено военнослужащими сразу двух
карательных подразделений — батальона СС Дирлевангера и 118-го
украинского батальона охранной полиции. Книга, которую Вы держите в
руках, — попытка сделать новый шаг в изучении истории 118-го украинского
полицейского батальона и преступлений, совершенных им на белорусской
земле.</t>
  </si>
  <si>
    <t>94(476)“1943/1944”(093.2)</t>
  </si>
  <si>
    <t xml:space="preserve"> - </t>
  </si>
  <si>
    <t>В предлагаемом вниманию читателя сборнике документов приводится
множество свидетельств о леденящих кровь ужасах, творившихся
латышскими коллаборационистами в Белоруссии. В состав сборника
вошли документы из Национального архива Республики Беларусь,
Центрального архива Федеральной службы безопасности России и
Центрального архива Министерства обороны Российской Федерации,
большая часть из которых публикуется впервые.</t>
  </si>
  <si>
    <t>978-985-880-263-9</t>
  </si>
  <si>
    <t>Уничтожить как можно больше... : латвийские коллаборационистские формирования на территории Белоруссии, 1941–1944 гг. : сборник документов / Фонд «Историческая память»; редкол.: В. В. Симиндей (председатель) [и др.].; вступит. ст. : А. М. Литвин. РБ</t>
  </si>
  <si>
    <t>978-985-880-280-6</t>
  </si>
  <si>
    <t>В учебном пособии описаны ресурсосберегающие технологии возделывания сельскохозяйственных культур на мелиорированных торфяно-болотных почвах с учетом почвенно-климатических условий и современных достижений в растениеводстве.
Содержание соответствует требованиям учебной программы по дисциплине «Технологии возделывания сельскохозяйственных культур на мелиорированных землях» для студентов высших учебных заведений, обучающихся по специальности 1–74 02 01 «Агрономия».
Предназначено для студентов агрономических специальностей сельскохозяйственных высших учебных заведений и слушателей курсов системы повышения квалификации.</t>
  </si>
  <si>
    <t>633:631.4/.6(075.8)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</si>
  <si>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«Агрономия»</t>
  </si>
  <si>
    <t>Инновационные электротехнологии. Практикум : учебное
пособие / И. Б. Дубодел [и др.] ; под ред. Е. М. Зайца РБ</t>
  </si>
  <si>
    <t>978-985-880-290-5</t>
  </si>
  <si>
    <t>Инновационные электротехнологии. Практикум : учебное
пособие</t>
  </si>
  <si>
    <t>И. Б. Дубодел [и др.] ; под ред. Е. М. Зайца</t>
  </si>
  <si>
    <t>Структура и содержание учебного пособия соответствуют программе
по дисциплине «Инновационные электротехнологии» для магистрантов
учреждений высшего образования специальности 1-74 80 06 «Энергетичес-
кое обеспечение сельского хозяйства». Изложены методики и примеры ре-
шения задач, приведены необходимые справочные данные.
Других учебных пособий, соответствующих названной программе, в
Республике Беларусь и русскоязычных странах нет.
Предназначено для студентов и магистрантов. Может быть использо-
вано в курсовом и дипломном проектировании. Подобные расчеты имеют
место также в конструкторской и проектной работе инженеров-энергети-
ков.</t>
  </si>
  <si>
    <t>621.3:001.895(075.8)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</si>
  <si>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магистратуры
«Энергетическое обеспечение сельского хозяйства»</t>
  </si>
  <si>
    <t>Обучение пению детей дошкольного возраста в учреждении дошкольного образования : пособие для педагогических работников учреждений дошкольного образования с белорусским и русским языками обучения / авт. метод. аппарата, сост.: Е. В. Казановская, Н. А. Чайковская ; под ред. Е. В. Казановской РБ</t>
  </si>
  <si>
    <t>Обучение пению детей дошкольного возраста в учреждении дошкольного образования РБ</t>
  </si>
  <si>
    <t>Е. В. Казановская, Н. А. Чайковская</t>
  </si>
  <si>
    <t xml:space="preserve">978-985-880-304-9 </t>
  </si>
  <si>
    <t>В пособии раскрыты теоретико-методические аспекты обучения пению детей дошколь ного возраста в учреждении дошкольного образования. В приложениях представлены задачи и 
рекомендуемый репертуар для возрастных групп (от первой младшей до старшей) компонентов
«Пение», «Пение и песенное творчество» образовательной области «Музыкальное искусство» 
учебной программы дошкольного образования, а также требования образовательного стандарта 
дошкольного образования к результатам освоения указанных выше компонентов.
Адресовано музыкальным руководителям учреждений дошкольного образования, иным 
категориям педагогических работников учреждений дошкольного, общего среднего, среднего 
специального, высшего образования, дополнительного образования детей и молодежи, дополни тельного образования взрослых</t>
  </si>
  <si>
    <t xml:space="preserve"> 373.2.016:78</t>
  </si>
  <si>
    <t>Молочное дело : учебник / М. М. Карпеня, В. Н. Подрез, 
В. И. Шляхтунов РБ</t>
  </si>
  <si>
    <t>Молочное дело</t>
  </si>
  <si>
    <t xml:space="preserve"> 978-985-880-321-6</t>
  </si>
  <si>
    <t>М. М. Карпеня, В. Н. Подрез, 
В. И. Шляхтунов</t>
  </si>
  <si>
    <t>Учебник подготовлен в соответствии с образовательным стан дартом и учебной программой по специальности «Зоотехния».
Рассмотрены химический состав и свойства молока, факторы, 
их обусловливающие, а также изменения в молоке при первичной 
обработке и хранении. Описаны технологические процессы произ водства питьевого молока и сливок, кисломолочных продуктов, сли вочного масла, сыра, молочных консервов и вторичных продуктов 
переработки молока.
Предназначен студентам учреждений высшего образования, а 
также учащимся учреждений среднего специального образования и 
специалистам зооветеринарного профиля.</t>
  </si>
  <si>
    <t xml:space="preserve"> 637.1(075.8)</t>
  </si>
  <si>
    <t>Утверждено Министерством образования 
Республики Беларусь в качестве учебника 
для студентов учреждений высшего образования
по специальности «Зоотехния»</t>
  </si>
  <si>
    <t>978-985-880-324-7</t>
  </si>
  <si>
    <t>А. С. Чечеткин, С. А. Чечеткин</t>
  </si>
  <si>
    <t>В учебнике рассмотрены общие теоретические вопросы бухгалтерского учета и аудита. Акцент сделан на ведении бухгалтерского учета в организациях сельскохозяйственного профиля, с акцентом и изменениями методологии ведения бухгалтерского учета с использованием IT-технологий. Определены и рассмотрены основные понятия цифровой экономики и цифрового бухгалтерского учета. Изложены возможные варианты учета с использованием Международных стандартов финансовой отчетности. Материал учебника переработан в соответствии с новыми Национальными стандартами по бухгалтерскому учету и отчетности, законодательными актами Республики Беларусь. Предназначен для студентов учреждений высшего образования по специальностям «Экономика и организация производства в отраслях агропромышленного комплекса», а также может использоваться студентами специальностей «Маркетинг», «Коммерческая деятельность в агропромышленном комплексе», магистрами, аспирантами, слушателями курсов повышения квалификации и переподготовки кадров.</t>
  </si>
  <si>
    <t>Утверждено Министерством образования Республики Беларусь в качестве учебника для студентов учреждений высшего образования по специальности «Экономика и организация производства в отраслях агропромышленного комплекса»</t>
  </si>
  <si>
    <t>Бухгалтерский учет и аудит : учебник / А. С. Чечеткин, С. А. Чечеткин. РБ</t>
  </si>
  <si>
    <t xml:space="preserve"> 978-985-880-326-1</t>
  </si>
  <si>
    <t>Materials science / Материаловедение на англ. Яз РБ</t>
  </si>
  <si>
    <t>В. А. Струк [и др.]</t>
  </si>
  <si>
    <t>60х84/8</t>
  </si>
  <si>
    <t>В учебнике изложены основы материаловедения машиностроительных 
материалов на основе металлов, полимеров, керамик, древесины и др. Приведены 
сведения о физико-химических процессах формирования структуры материалов 
при различных видах энергетических воздействий. Для всех типов материалов дан 
анализ взаимосвязи структуры и свойств материалов. Рассмотрены технико экономические аспекты обоснованного выбора материалов при создании 
различных машин и механизмов.
Впервые описана ведущая тенденция современного материаловедения: эволю ция материалов от обычных к многофункциональным, далее к активным, а затем 
к «умным», уделено внимание специальным материалам, а также методам инже нерии поверхности и высокоэнергетическим технологиям модифицирования по верхностных слоев машиностроительных изделий, высокоскоростной кристалли зации материалов, нанесению покрытий и др.
Ó÷åáíèê предназначен для студентов, магистрантов и аспирантов машино строительных специальностей вузов.
The book expounds the basics of materials science of engineering materials based on 
metals, polymers, ceramics, wood, and others. The information is given about the 
physical and chemical processes of materials structure formation for different types of 
energy impacts. For all types of materials provided, the relationship of structure and 
properties of materials is analyzed. The technical and economic aspects of the 
grounded choice of materials to create a variety of machines and mechanisms are 
considered.
The book for the first time sets out the leading trend of modern materials science: the 
evolution of materials from conventional to multi-functional, further to the active, and 
then to the "smart" ones. Attention is paid to special materials, as well as methods of 
surface engineering and high-energy technologies of modification of the surface layers of 
machine-building products, high-speed crystallization of materials, coating, etc.
The book is intended for students of engineering specialties of universities. It will be 
useful also for undergraduates and postgraduate students.</t>
  </si>
  <si>
    <t xml:space="preserve"> 620.22(075.8)</t>
  </si>
  <si>
    <t>Утверждено Министерством образования
Республики Беларусь в качестве учебнèêà
для студентов учреждений высшего образования 
по профилю образования «Техника и технологии»</t>
  </si>
  <si>
    <t>Materials science / Материаловедение на англ. яз: учебник / В. А. Струк [и др.] под редакцией Н.К. Мышкина, В.А. Гольдаде РБ</t>
  </si>
  <si>
    <t>Ветеринарно-санитарная экспертиза и технология производства продуктов животноводства. Практикум : учебное пособие / Д. Г. Готовский [и др.] ; под общ. ред. Д. Г. Готовского, М. П. Бабиной РБ</t>
  </si>
  <si>
    <t>978-985-880-336-0</t>
  </si>
  <si>
    <t>Ветеринарно-санитарная экспертиза и технология производства продуктов животноводства. Практикум (РБ)</t>
  </si>
  <si>
    <t>Д. Г. Готовский [и др.]</t>
  </si>
  <si>
    <t xml:space="preserve">Учебное пособие подготовлено с учетом общеобразовательного стандарта по ветеринарно-санитарной экспертизе для студентов, обучающихся по специальности «Ветеринарная медицина» и «Ветеринарная санитария и экспертиза».
Изложены ветеринарно-санитарные требования к предприятиям мясной промышленности, описаны основные методики ветеринарно-санитарной экспертизы продуктов убоя и переработки животных, яйца, меда, молока и молочных продуктов, а также рыбы. Рассмотрены методы определения мяса больных животных, бактериологическое исследование мяса и мясных продуктов, определение видовой принадлежности, товароведческая классификация и маркировка мяса, основы судебной ветеринарно-санитарной экспертизы. Может быть полезно для практических ветеринарных и ветеринарно-санитарных врачей мясоперабатывающих предприятий, слушателей ФПК и ПК ветеринарного профиля, работающих на мясоперерабатывающих предприятиях
</t>
  </si>
  <si>
    <t>619:614.31(075.8)</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</si>
  <si>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«Ветеринарная медицина»,
«Ветеринарная санитария и экспертиза»
</t>
  </si>
  <si>
    <t>Литература по техническим наукам и сельскому хозяйству</t>
  </si>
  <si>
    <t>Литература по медицине</t>
  </si>
  <si>
    <t>Литература по экономике и праву</t>
  </si>
  <si>
    <t>Литература для учреждений дошкольного образования</t>
  </si>
  <si>
    <t>Литература по гуманитарным и естественным наукам</t>
  </si>
  <si>
    <t>e-mail: lit@ivcmf.by   e-mail: print@ivcmf.by   www.ivcmf.by</t>
  </si>
  <si>
    <t>Агрохимия : учебник / И. Р. Вильдфлуш [и др.] ; под редакцией И. Р. Вильдфлуша РБ</t>
  </si>
  <si>
    <t>978-985-880-368-1</t>
  </si>
  <si>
    <t>Агрохимия : учебник (РБ)</t>
  </si>
  <si>
    <t>И. Р. Вильдфлуш [и др.] ; под редакцией И. Р. Вильдфлуша</t>
  </si>
  <si>
    <t xml:space="preserve">В учебнике изложены теоретические основы питания растений, свойства почвы в связи с питанием растений и применением удобрений, вопросы химической мелиорации почв, состав, свойства и применение минеральных, органических и бактериальных удобрений, системы удобрения сельскохозяйственных культур, влияние удобрений на качество урожая. Большое внимание уделено охране окружающей среды в связи с применением удобрений, агрохимическим способам снижения поступления радионуклидов и тяжелых металлов в растения на загрязненных территориях, применению удобрений в органическом земледелии.
Для студентов учреждений высшего образования по агрономическим специальностям.
</t>
  </si>
  <si>
    <t>Утверждено Министерством образования Республики Беларусь в качестве учебника для студентов учреждений высшего образования по специальностям «Агрономия», «Селекция и семеноводство», «Защита растений и карантин», «Плодоовощеводство», «Агрохимия и почвоведение», «Экология сельского хозяйства»</t>
  </si>
  <si>
    <t>978-985-880-384-1</t>
  </si>
  <si>
    <t>Учебное пособие содержит необходимый теоретический минимум, 
методики для выполнения лабораторно-практических работ, включающие 
изготовление цитологических препаратов для изучения строения расти тельной клетки, кариотипов растений, процессов митоза, мейоза, пере строек и строения хромосом, жизнеспособности и фертильности пыльцы, 
спорогенеза, гаметогенеза, двойного оплодотворения и онтогенеза.
Для студентов учреждений высшего образования, обучающихся по 
специальности «Производство продукции растительного происхождения».</t>
  </si>
  <si>
    <t>611.018.1(075.8)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</si>
  <si>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«Производство продукции растительного происхождения»</t>
  </si>
  <si>
    <t>978-985-880-379-7</t>
  </si>
  <si>
    <t>Изложен курс лекций и лабораторный практикум по разделам генетики 
популяций, уделено внимание рассмотрению примеров и выполнению 
лабораторных работ.
Для студентов учреждений высшего образования, обучающихся по 
специальностям агрономического профиля.</t>
  </si>
  <si>
    <t xml:space="preserve"> [575.174+631.523](075.8)</t>
  </si>
  <si>
    <t>978-985-880-275-2</t>
  </si>
  <si>
    <t>Практикум</t>
  </si>
  <si>
    <t>Учебное пособие содержит сведения о биологии особей пчелиной
семьи, об устройстве ульев различных конструкций, в том числе разрабо танных в УО «Гродненский государственный аграрный университет». Опи саны различные приспособления к пчелиным ульям, уделено внимание 
вопросам получения меда, воска, перги, прополиса и маточного молочка, 
описана методика разведения пчел с помощью отводков и содержание пчел 
в разные периоды года. В практикуме приведены современные ГОСТы на 
пчеломаток, продукты пчеловодства, описаны методы контроля качества 
продуктов пчеловодства.
Предназначено для слушателей курсов повышения квалификации по 
специальности «Пчеловодство». Может быть использовано высшими и 
средними специальными учреждениями образования при подготовке спе циалистов сельскохозяйственного производства, а также лицами, занимаю щимися пчеловодством.</t>
  </si>
  <si>
    <t>УДК 638.1(075.9)</t>
  </si>
  <si>
    <t>Допущено Министерством образования Республики Беларусь
в качестве учебного пособия для слушателей системы дополнительного 
образования взрослых по специальности переподготовки «Пчеловодство»</t>
  </si>
  <si>
    <t xml:space="preserve">Доставка почтой за счет издательства.    </t>
  </si>
  <si>
    <t>978-985-7133-78-9</t>
  </si>
  <si>
    <t xml:space="preserve">Допущено Министерством образования Республики Беларусь
в качестве учебного пособия для студентов учреждений высшего образования 
по специальностям «Коммерческая деятельность, «Маркетинг»
</t>
  </si>
  <si>
    <t>В учебном пособии рассматриваются вопросы, связанные с организацией и управлением коммерческой деятельностью предприятий агропромышленного комплекса. Изложены теоретические основы коммерческой деятельности, организация договорной работы на предприятиях АПК в современных условиях хозяйствования, а также методологические аспекты организации материально-технического снабжения и сбыта продукции насельскохозяйственных, перерабатывающих и агросервисных предприятиях.</t>
  </si>
  <si>
    <t>338.436.33:339.1(075.8)</t>
  </si>
  <si>
    <t>Память наша – их бессмертие / М. К. Дятлов ; под. общ. ред. Н. И. Гавриченко РБ</t>
  </si>
  <si>
    <t>978-985-880-418-3</t>
  </si>
  <si>
    <t>Рекомендовано к изданию Советом кафедр социально гуманитарных наук УО «Витебская ордена «Знак Почета» 
государственная академия ветеринарной медицины» 
от 18.04.2023 г. (протокол № 3)</t>
  </si>
  <si>
    <t>Память наша – их бессмертие (РБ)</t>
  </si>
  <si>
    <t xml:space="preserve">Освещены краткие военные и мирные биографии, ратные 
подвиги сотрудников и студентов Витебского ветеринарного 
института – участников Гражданской и Великой Отечествен ной войн. Изложена информация о малолетних узниках фа шистских концлагерей и участниках афганских событий.
Издание может стать достойным пополнением истори ческой серии книг «Память» и незаменимым помощником 
педагогам в патриотическом воспитании молодежи. </t>
  </si>
  <si>
    <t>94(476)</t>
  </si>
  <si>
    <t>Информационные системы в экономике : пособие / Т. Ф. Старовойтова РБ</t>
  </si>
  <si>
    <t>978-985-880-419-0</t>
  </si>
  <si>
    <t>В пособии даны ответы на основные вопросы курса. Представ ленный теоретический материал рекомендуется к использованию 
студентами, в том числе в магистратуре, слушателями переподго товки и повышения квалификации для самостоятельной подготов ки по темам лекций, к лабораторным занятиям, экзамену или за чету по дисциплинам «Информационнные системы в экономике», 
«Цифровая экономика».
Предназначено для студентов специальности 6-05-0414-03 Го сударственное управление и экономика, 6-05-0414-04 Управление 
информационными ресурсами. Может быть использовано аспиран тами, преподавателями, руководителями организаций.</t>
  </si>
  <si>
    <t>658:004.9(075.8)</t>
  </si>
  <si>
    <t xml:space="preserve"> 05.02.2024</t>
  </si>
  <si>
    <t xml:space="preserve"> 978-985-880-424-4</t>
  </si>
  <si>
    <t xml:space="preserve"> 13.02.2024</t>
  </si>
  <si>
    <t>978­985­7133­76­5</t>
  </si>
  <si>
    <t>Свиноводство: практикум : учеб. пособие / А. В. Соляник
[и др.] ; под ред. А. В. Соляника. — 3-е изд., доп. и перераб. РБ</t>
  </si>
  <si>
    <t>978-985-880-431-2</t>
  </si>
  <si>
    <t>Учебное пособие содержит методику модульной системы обучения 
и модульную программу, включающую такие вопросы, как конституция, 
экстерьер, продуктивность и породы свиней, племенная работа, техно логия производства свиней, воспроизводство стада и откорм свиней. 
Даются методика проведения деловых игр и задачи. В табличном про цессоре представлены основные компьютерные расчеты для решения 
практических задач функционирования свиноводческих предприятий.
Для студентов учреждений высшего образования по специальности 
«Зоотехния». Может быть полезно слушателям факультетов повышения 
квалификации, специалистам консультационных служб и другим специ алистам, работающим в области свиноводства.</t>
  </si>
  <si>
    <t>636.4.08(075.58)</t>
  </si>
  <si>
    <t xml:space="preserve"> 06.03.2024</t>
  </si>
  <si>
    <t>Учебное пособие «Пчеловодство» содержит сведения о биологии особей пчелиной семьи, об устройстве новейших ульев, в том числе разработанных в УО «Гродненский государственный аграрный университет». Описываются различные приспособления к пчелиным ульям, уделено внимание вопросам получения меда, воска, перги, прополиса и маточного молочка, описана методика разведения пчел с помощью отводков и содержания пчел в различные периоды года.
Учебное пособие ориентировано на слушателей курсов повышения квалификации по специальности пчеловодство. Может быть использо¬вано высшими и средними специальными учреждениями образования при подготовке специалистов сельскохозяйственного производства, а также лицами, занимающимися пчеловодством.</t>
  </si>
  <si>
    <t>УДК 638.1(075.8)</t>
  </si>
  <si>
    <t>Инфекционные болезни животных: особенности, диагностика, профилактика и ликвидация / В. В. Максимович РБ</t>
  </si>
  <si>
    <t>978-985-880-438-1</t>
  </si>
  <si>
    <t>Инфекционные болезни животных: особенности, диагностика, профилактика и ликвидация</t>
  </si>
  <si>
    <t xml:space="preserve"> В. В. Максимович</t>
  </si>
  <si>
    <t>В монографии даны характеристики инфекционного и эпизоотического процессов, описаны особенности инфекционных болезней животных, эпизоотическая ситуация по этим болезням в мире и Республике Беларусь. В строгом соответствии с Кодексом здоровья наземных животных и Едиными ветеринарными (ветеринарно-санитарными) требованиями Евразийского экономического союза описаны методы диагностики инфекционных болезней животных, общие принципы их профилактики и ликвидации, а также приводятся унифицированные эпизоотологические термины с кратким научно обоснованным толкованием их значения. Дается краткое описание инфекционных болезней животных, регистрируемых в Республике Беларусь, а также особо опасных болезней, реальная угроза возникновения которых существует на территории страны.
Для ветеринарных врачей и ветфельдшеров, работников ветеринарных лабораторий, слушателей факультета повышения квалификации и переподготовки кадров по специальности «Ветеринарная медицина», аспирантов и магистрантов, преподавателей и студентов факультетов ветеринарной медицины, учащихся средних специальных учебных заведений соответствующего профиля и других категорий ветеринарных специалистов.
Табл. 11. Ил. 11. Библиогр.: 44 назв.</t>
  </si>
  <si>
    <t>619:616.9-07/-08</t>
  </si>
  <si>
    <t>Ветеринарно-санитарный контроль на продовольственных рынках. Практикум : учебное  пособие / Д. Г. Готовский [и др.] ; под общ. ред. Д. Г. Готовского РБ</t>
  </si>
  <si>
    <t>978-985-880-447-3</t>
  </si>
  <si>
    <t>Изложены особенности ветеринарно-санитарной оценки продуктов животного и растительного происхождения, проводимой в лабораториях ветеринарно-санитарной экспертизы на продовольственных рынках. Описаны современные методы исследований продуктов растительного происхождения, грибов, меда и продуктов пчеловодства, яиц, рыбы, молока и молочных продуктов, мяса и мясных продуктов, в том числе кроликов, нутрий, диких и промысловых животных, пернатой дичи, в том числе особенности определения видовой принадлежности мяса животных и птицы.
Предназначено для студентов учреждений высшего образования по специальности «Ветеринарная медицина». Может быть полезно для практических ветеринарно-санитарных врачей, работающих в лабораториях ветеринарно-санитарной экспертизы рынков, слушателей ФПК и ПК по ветеринарно-санитарной экспертизе.</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</si>
  <si>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t>
  </si>
  <si>
    <t>978-985-880-445-9</t>
  </si>
  <si>
    <t>мягкий переплет, клеенный блок</t>
  </si>
  <si>
    <t>В пособии представлено содержание организованной формы физ культурно-оздоровительной деятельности (утренняя гимнастика) во
второй младшей группе в учреждении дошкольного образования. Со держание пособия направлено на реализацию задач образовательной
области «Физическая культура» учебной программы дошкольного об разования с воспитанниками от 3 до 4 лет.
Пособие является структурным компонентом серии «Тропинки
познания».
Рекомендуется педагогическим работникам учреждений дошколь ного образования.</t>
  </si>
  <si>
    <t>373.2.015.31:796</t>
  </si>
  <si>
    <t>978-985-880-446-6</t>
  </si>
  <si>
    <t>Содержание учебно-методического пособия обеспечивает реали зацию задач образовательной области «Физическая культура» 
учебной программы дошкольного образования с воспитанниками 
от 4 до 5 лет. В пособии изложены теоретические и методические 
основы физкультурных занятий в учреждении дошкольного обра зования, представлены их вариативные конспекты.
Адресуется педагогическим работникам учреждений дошколь ного образования</t>
  </si>
  <si>
    <t>Рекомендовано 
Научно-методическим учреждением 
«Национальный институт образования»
Министерства образования
Республики Беларусь</t>
  </si>
  <si>
    <t>Рекомендовано 
научно-методическим учреждением 
«Национальный институт образования»
Министерства образования
Республики Беларусь</t>
  </si>
  <si>
    <t>978-985-880-439-8</t>
  </si>
  <si>
    <t xml:space="preserve">Учебник </t>
  </si>
  <si>
    <t>Учебник соответствует основным задачам ветеринарного образования и знакомит студентов с современными взглядами отечественных и зарубежных специалистов на диагностику болезней и оценку состояния животных.
Материал изложен в удобной и доступной для усвоения форме, качественно структурирован. Представлены классические и новейшие методы и разработки по клиническому исследованию всех систем и органов животных. Особенность издания – компактность, гармоничность и гибкость изложения материала, учет разнообразия потребностей возможной аудитории в зависимости от направления, специализации подготовки, а также формы обучения.
Предназначен для студентов высших учебных заведений, получающих образование по специальности «Ветеринарная медицина». Может использоваться в учебном процессе по специальностям, связанным с биологией животных, а также быть полезен будущим ветеринарно-санитарным экспертам, ветеринарным фармацевтам, зооинженерам, магистрантам, аспирантам и преподавателям.</t>
  </si>
  <si>
    <t>619:616.1/.8-07(075.8)</t>
  </si>
  <si>
    <t xml:space="preserve">Утверждено Министерством образования Республики Беларусь
в качестве учебника для студентов учреждений высшего образования
по специальностям «Ветеринарная медицина»,
«Ветеринарная фармация», «Ветеринарная санитария и экспертиза»
</t>
  </si>
  <si>
    <t>978­985­880­443­5</t>
  </si>
  <si>
    <t>Вучэбнае выданне</t>
  </si>
  <si>
    <t>Рэкамендавана
Навукова-метадычнай установай
«Нацыянальны інстытут адукацыі»  Міністэрства адукацыі Рэспублікі Беларусь</t>
  </si>
  <si>
    <t>У дапаможніку прадстаўлены новыя прыёмы, метады і формы дыдак тычнага канструявання вучэбных гістарычных ведаў на вобразнай аснове,
раскрываюцца асаблівасці вучняў 8—9-х класаў як пакалення інфармацый нага грамадства, прыводзяцца прыклады дыдактычных сцэнарыяў урокаў з
выкарыстаннем мадэлі «вобраз — слова — дзеянне» і заданняў для тэматыч нага кантролю на вобразнай аснове.
Дапаможнік прызначаны для настаўнікаў гісторыі і тых, хто цікавіцца
дыдактыкай і методыкай выкладання вучэбных прадметаў гуманітарнага
кірунку.</t>
  </si>
  <si>
    <t>373.5.016:94(476</t>
  </si>
  <si>
    <t>978-985-880-442-8</t>
  </si>
  <si>
    <t>У дапаможніку змяшчаюцца метадычныя рэкамендацыі да правядзен ня ўрокаў розных тыпаў па беларускай літаратуры ў 5-м класе. Прапана ваныя матэрыялы і метадычныя парады, змешчаныя ў ім, дапамогуць 
настаўніку паспяхова рэалізаваць асноўныя патрабаванні вучэбнай пра грамы, цікава, змястоўна, насычана праводзіць урокі беларускай літара туры, а таксама будуць садзейнічаць фарміраванню прадметных, метапрад метных, асобасных кампетэнцый вучняў, развіццю творча-эстэтычных 
здольнасцей пяцікласнікаў. 
Адрасуецца настаўнікам беларускай мовы і літаратуры ўстаноў агуль най сярэдняй адукацыі.</t>
  </si>
  <si>
    <t>373.5.016:821.161.3.09</t>
  </si>
  <si>
    <t>Рэкамендавана
навукова-метадычнай установай 
«Нацыянальны інстытут адукацыі»
Міністэрства адукацыі
Рэспублікі Беларусь</t>
  </si>
  <si>
    <t>978-985-893-318-0</t>
  </si>
  <si>
    <t>УДК  373.5.016:811.161.1</t>
  </si>
  <si>
    <t>Рекомендовано
Научно-методическим учреждением 
«Национальный институт образования»
Министерства образования
Республики Беларусь</t>
  </si>
  <si>
    <t>Утренняя гимнастика во второй младшей группе воспитанников учреждения дошкольного образования  :  (от 3 до 4 лет)  : пособие для пед. работников учреждений дошк. образования с рус.  яз.  обучения  /  М.  С.  Мельникова РБ</t>
  </si>
  <si>
    <t>Сожженные деревни Белоруссии, 1941–1944 : Документы и материалы /сост. Н. В. Кириллова [и др.] 2-е изд. РБ</t>
  </si>
  <si>
    <t>Селекция и сортоведение : учебное пособие / Г. И. Витко РБ</t>
  </si>
  <si>
    <t>978-985-880-463-3</t>
  </si>
  <si>
    <t>Изложены достижения селекции основных сельскохозяйственных 
культур, рассмотрены особенности сортоведения.
Для студентов учреждений высшего образования по специальности
«Производство продукции растительного происхождения», а также других 
специальностей агрономического профиля.</t>
  </si>
  <si>
    <t>К 631.52(075.8)</t>
  </si>
  <si>
    <t>978-985-880-465-7</t>
  </si>
  <si>
    <t>Допущено Министерством образования Республики Беларусь в качестве учебного пособия для студентов учреждений высшего образования по группе специальностей «Металлургия»</t>
  </si>
  <si>
    <t>В учебном пособии изложены правовые и организационные вопросы охра ны труда, вопросы производственной санитарии, техники безопасности и по жарной безопасности, требования к устройству и содержанию промышленных 
предприятий и цехов, безопасность технологических процессов и производ ственного оборудования, обеспечение санитарно-гигиенических условий при 
работе с ПЭВМ.
Предназначено в качестве учебного пособия для студентов по специально стям 6-05-0714-01 «Технология высокотемпературной обработки металлов» 
(профилизации: инжиниринг технологических процессов в металлургическом 
производстве, цифровое металловедение и термическая обработка, компьютер ное проектирование литейных и металлургических процессов) и 6-05-0714-03 
«Инженерно-техническое проектирование и производство материалов и изде лий из них» (профилизации: материаловедение в машиностроении, деформа ционные технологии и оборудование, машины и технологии литейного про изводства, оборудование и технология сварочного производства, аддитивные 
технологии в литейном производстве) учреждений высшего образования при 
изучении вопросов дисциплины «Охрана труда». Может быть использовано 
студентами других технических и нетехнических специальностей учреждений 
высшего и среднего специального образования, а также руководителями, спе циалистами, работниками служб охраны труда предприятий и о</t>
  </si>
  <si>
    <t>69:658.345(075.8)</t>
  </si>
  <si>
    <t xml:space="preserve"> 29.05.2024</t>
  </si>
  <si>
    <t>978-985-880-479-4</t>
  </si>
  <si>
    <t>Приведены общие понятия о мелиорации почв, показано ее влияние на развитие сельскохозяйственного производства, повышение социально- экономического и экологического потенциала агроландшафтов, создание ландшафтов с высоким плодородием почв.
Большое внимание уделено составлению схем внутрихозяйственной осушительно-увлажнительной и оросительной сетей, проведению культур- технических мероприятий, организации мелиорируемой территории, раз- работке мероприятий по борьбе с водной эрозией и организации поверх- ностного стока.
Для студентов учреждений, обеспечивающих получение высшего об- разования I ступени по специальности 1-74 06 04 Техническое обеспечение мелиоративных и водохозяйственных работ.</t>
  </si>
  <si>
    <t xml:space="preserve">631.6(075.8) </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</si>
  <si>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«Мелиорация и водное хозяйство»</t>
  </si>
  <si>
    <t>Почвы Беларуси : учебное пособие / Т. Ф. Персикова [и др.]. РБ</t>
  </si>
  <si>
    <t>978-985-880-496-1</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</si>
  <si>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«Производство продукции растительного происхождения»</t>
  </si>
  <si>
    <t>В учебном пособии представлена характеристика природных условий и почвенного покрова территории Республики Беларусь в соотвествии с класси фикационным списком почв. Изложены принципы качественной оценки почв с учетом результатов землеоценочных работ последних достижений науки и передового опыта.
Предназначено для студентов учреждений высшего образования агротех нологического, землеустроительного, мелиоративно-строительного факуль тетов. Рекомендуется также научным работникам, специалистам в области почвоведения, агрономии, агрохимии, земледелия, экологии, мелиорации, 
землеустройства, а также всем тем, кто постоянно работает с почвами – основ ным национальным богатством Республики Беларусь</t>
  </si>
  <si>
    <t>631.4 (476) (075.8)</t>
  </si>
  <si>
    <t>Вскрытие и патоморфологическая диагностика болезней животных / В. С. Прудников и [др.]. – 2-е изд. РБ</t>
  </si>
  <si>
    <t>978-985-880-501-2</t>
  </si>
  <si>
    <t>Вскрытие и патоморфологическая диагностика болезней животных (РБ)</t>
  </si>
  <si>
    <t>В. С. Прудников и [др.]</t>
  </si>
  <si>
    <t>В  монографии  обобщены  результаты  собственных  исследований  авторов, а также сведения отечественных и зарубежных ученых и врачей-практиков. Основное внимание уделено патологоанатомической и дифференциальной диагностике заразных и незаразных болезней животных при моно- и ассоциативном течении. Патоморфологические изменения при болезнях подробно описаны и представлены в виде патологоанатомических и гистологических диагнозов, где они располагаются в патогенетической зависимости. Излагаемый материал максимально иллюстрирован.
Монография предназначена для специалистов государственных ветеринарных служб, научных организаций, преподавателей высших учебных заведений, специалистов АПК, студентов факультетов ветеринарной медицины, магистрантов, слушателей ФПК и ПК.
Табл. 2. Ил. 276. Библиогр.: 221 назв.</t>
  </si>
  <si>
    <t>619:616-091</t>
  </si>
  <si>
    <t xml:space="preserve">Рекомендовано к изданию Научно-техническим советом УО «Витебская ордена «Знак Почета» государственная академия ветеринарной медицины» от 07 июня 2023 г. (протокол № 3)
</t>
  </si>
  <si>
    <t>978-985-880-507-4</t>
  </si>
  <si>
    <t>В пособии раскрыты теоретико-методические аспекты обучения пению детей дошколь ного возраста в учреждении дошкольного образования. В приложениях представлены задачи и 
рекомендуемый репертуар для возрастных групп (от первой младшей до старшей) компонентов
«Пение», «Пение и песенное творчество» образовательной области «Музыкальное искусство» 
учебной программы дошкольного образования, а также требования образовательного стандарта 
дошкольного образования к результатам освоения указанных выше компонентов. 
Адресовано музыкальным руководителям учреждений дошкольного образования, иным 
категориям педагогических работников учреждений дошкольного, общего среднего, среднего 
специального, высшего образования, дополнительного образования детей и молодежи, дополни тельного образования взрослых</t>
  </si>
  <si>
    <t>373.2.016:78</t>
  </si>
  <si>
    <t xml:space="preserve">978-985-880-500-5 </t>
  </si>
  <si>
    <t xml:space="preserve">Учебное пособие является комплексным руководством по физиологии 
животных, охватывает все ключевые аспекты физиологических процессов в 
организме животных: физиология систем крови и кровообращения, дыхания и 
пищеварения, органов размножения и лактации и т. д., что является необхо димым фундаментом для будущих специалистов. Приведенные иллюстрации, 
таблицы и клинические примеры помогают студентам понять сложные физио логические процессы и их практическое значение. 
Предназначено для студентов учреждений вышего образования по спе циальностям «Ветеринарная медицина» и «Зоотехния», может быть полезно 
магистрантам, аспирантам и преподавателям учреждений высшего и среднего 
образования сельскохозяйственного, биологического и медицинского профи лей, а также всем интересующимся вопросами физиологии животных. </t>
  </si>
  <si>
    <t>591.1(075.8)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</si>
  <si>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t>
  </si>
  <si>
    <t xml:space="preserve"> 978-985-880-425-1</t>
  </si>
  <si>
    <t>22 марта 1943 г. каратели окружили белорусскую деревню Хатынь, 
расположенную неподалеку от дороги Логойск — Плещеницы. В огне погибло 
149 жителей деревни, в том числе 75 детей. После этого деревня была 
полностью уничтожена.
Это преступление было совершено военнослужащими сразу двух 
карательных подразделений — батальона СС Дирлевангера и 118-го 
украинского батальона охранной полиции. Книга, которую Вы держите в 
руках, — попытка сделать новый шаг в изучении истории 118-го украинского 
полицейского батальона и преступлений, совершенных им на белорусской 
земле.</t>
  </si>
  <si>
    <t xml:space="preserve"> 94(476)“1943/1944”(093.2)</t>
  </si>
  <si>
    <t xml:space="preserve"> 978-985-880-429-9</t>
  </si>
  <si>
    <t>В предлагаемом вниманию читателя сборнике документов приводится
множество свидетельств о леденящих кровь ужасах, творившихся
латышскими коллаборационистами в Белоруссии. В состав сборника
вошли документы из Национального архива Республики Беларусь, 
Центрального архива Федеральной службы безопасности России и 
Центрального архива Министерства обороны Российской Федерации, 
большая часть из которых публикуется впервые.</t>
  </si>
  <si>
    <t xml:space="preserve"> 94(476)“1941/1944”(093.2)</t>
  </si>
  <si>
    <t>Прейскурант</t>
  </si>
  <si>
    <t>9/1</t>
  </si>
  <si>
    <t>7/1</t>
  </si>
  <si>
    <t>978-985-880-485-5</t>
  </si>
  <si>
    <t>русская народная 
сказка</t>
  </si>
  <si>
    <t xml:space="preserve"> 821.161.1-93</t>
  </si>
  <si>
    <t>978-985-880-527-2</t>
  </si>
  <si>
    <t>В учебном пособии изложены основные понятия современного почвоведе ния. Даны общие представления о генезисе, классификации и географии почв. 
Отражены вопросы повышения плодородия почв, их качественной оценки, опи саны типы и виды эрозии, деградации почв и меры борьбы с ними. Рассмотрены 
виды почвенных карт, принципы их составления и использования в сельскохо зяйственном производстве. 
Предназначено для студентов учреждений среднего и высшего образования 
сельскохозяйственного профиля.
Рекомендуется также научным работникам, специалистам в области поч воведения, агрохимии, земледелия, экологии, мелиорации и землеустройства.</t>
  </si>
  <si>
    <t>631.4(075.8)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</si>
  <si>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специальностям «Производство продукции растительного происхождения», 
«Защита растений и карантин», «Землеустройство и кадастры»
и по специальности магистратуры «Строительство зданий и сооружений»</t>
  </si>
  <si>
    <t>Физкультурные занятия в средней группе воспитанников учреждения дошкольного образования (от 4 до 5 лет) : учеб.-метод. пособие для педагогических работников учреждений образования, реализующих образовательную программу дошк. образования с рус. яз. обучения и воспитания / В. Н. Шебеко РБ</t>
  </si>
  <si>
    <t>EAN</t>
  </si>
  <si>
    <t>9789858800154 (ч. 1)</t>
  </si>
  <si>
    <t>9789757133420.</t>
  </si>
  <si>
    <t>Ссылка на книгу</t>
  </si>
  <si>
    <t>https://www.ivcmf.by/services/izdatelstvo/catalog/?ELEMENT_ID=834</t>
  </si>
  <si>
    <t>https://www.ivcmf.by/services/izdatelstvo/catalog/?ELEMENT_ID=287</t>
  </si>
  <si>
    <t>https://www.ivcmf.by/services/izdatelstvo/catalog/?ELEMENT_ID=859</t>
  </si>
  <si>
    <t>https://www.ivcmf.by/services/izdatelstvo/catalog/?ELEMENT_ID=828</t>
  </si>
  <si>
    <t>https://www.ivcmf.by/services/izdatelstvo/catalog/?ELEMENT_ID=829</t>
  </si>
  <si>
    <t>https://www.ivcmf.by/services/izdatelstvo/catalog/?ELEMENT_ID=833</t>
  </si>
  <si>
    <t>https://www.ivcmf.by/services/izdatelstvo/catalog/?ELEMENT_ID=840</t>
  </si>
  <si>
    <t>https://www.ivcmf.by/services/izdatelstvo/catalog/?ELEMENT_ID=290</t>
  </si>
  <si>
    <t>https://www.ivcmf.by/services/izdatelstvo/catalog/?ELEMENT_ID=291</t>
  </si>
  <si>
    <t>https://www.ivcmf.by/services/izdatelstvo/catalog/?ELEMENT_ID=206</t>
  </si>
  <si>
    <t>https://www.ivcmf.by/services/izdatelstvo/catalog/?ELEMENT_ID=204</t>
  </si>
  <si>
    <t>https://www.ivcmf.by/services/izdatelstvo/catalog/?ELEMENT_ID=870</t>
  </si>
  <si>
    <t>https://www.ivcmf.by/services/izdatelstvo/catalog/?ELEMENT_ID=869</t>
  </si>
  <si>
    <t>https://www.ivcmf.by/services/izdatelstvo/catalog/?ELEMENT_ID=641</t>
  </si>
  <si>
    <t>https://www.ivcmf.by/services/izdatelstvo/catalog/?ELEMENT_ID=640</t>
  </si>
  <si>
    <t>https://www.ivcmf.by/services/izdatelstvo/catalog/?ELEMENT_ID=311</t>
  </si>
  <si>
    <t>https://www.ivcmf.by/services/izdatelstvo/catalog/?ELEMENT_ID=866</t>
  </si>
  <si>
    <t>https://www.ivcmf.by/services/izdatelstvo/catalog/?ELEMENT_ID=207</t>
  </si>
  <si>
    <t>https://www.ivcmf.by/services/izdatelstvo/catalog/?ELEMENT_ID=208</t>
  </si>
  <si>
    <t>https://www.ivcmf.by/services/izdatelstvo/catalog/?ELEMENT_ID=210</t>
  </si>
  <si>
    <t>https://www.ivcmf.by/services/izdatelstvo/catalog/?ELEMENT_ID=211</t>
  </si>
  <si>
    <t>https://www.ivcmf.by/services/izdatelstvo/catalog/?ELEMENT_ID=800</t>
  </si>
  <si>
    <t>https://www.ivcmf.by/services/izdatelstvo/catalog/?ELEMENT_ID=830</t>
  </si>
  <si>
    <t>https://www.ivcmf.by/services/izdatelstvo/catalog/?ELEMENT_ID=844</t>
  </si>
  <si>
    <t>https://www.ivcmf.by/services/izdatelstvo/catalog/?ELEMENT_ID=639</t>
  </si>
  <si>
    <t>978-985-880-513-5</t>
  </si>
  <si>
    <t>В соответствии с программой дисциплины «Цифровые технологии 
в животноводстве» в пособие включены темы, в каждой из которых да ется необходимый материал для изучения минимума теоретических и 
справочных данных.
Для студентов учреждений, обеспечивающих получение углублен ного высшего образования по специальности 7-06-0811-01 Зоотехния</t>
  </si>
  <si>
    <t>636.08:004.9(075.8)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</si>
  <si>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магистратуры «Зоотехния»</t>
  </si>
  <si>
    <t>978-985-880-514-2</t>
  </si>
  <si>
    <t>В соответствии с программой дисциплины «Цифровые технологии 
в животноводстве» в пособие включены темы, в каждой из которых да ются задания и методические указания по их выполнению, контроль ные вопросы.
Для студентов учреждений, обеспечивающих получение углублен ного высшего образования по специальности 7-06-0811-01 Зоотехния.</t>
  </si>
  <si>
    <t>636.08:004.9(076.58)</t>
  </si>
  <si>
    <t>https://www.ivcmf.by/services/izdatelstvo/catalog/?ELEMENT_ID=882</t>
  </si>
  <si>
    <t>https://www.ivcmf.by/services/izdatelstvo/catalog/?ELEMENT_ID=883</t>
  </si>
  <si>
    <t>https://www.ivcmf.by/services/izdatelstvo/catalog/?ELEMENT_ID=392</t>
  </si>
  <si>
    <t>https://www.ivcmf.by/services/izdatelstvo/catalog/?ELEMENT_ID=249</t>
  </si>
  <si>
    <t>https://www.ivcmf.by/services/izdatelstvo/catalog/?ELEMENT_ID=250</t>
  </si>
  <si>
    <t>https://www.ivcmf.by/services/izdatelstvo/catalog/?ELEMENT_ID=385</t>
  </si>
  <si>
    <t>https://www.ivcmf.by/services/izdatelstvo/catalog/?ELEMENT_ID=254</t>
  </si>
  <si>
    <t>https://www.ivcmf.by/services/izdatelstvo/catalog/?ELEMENT_ID=255</t>
  </si>
  <si>
    <t>https://www.ivcmf.by/services/izdatelstvo/catalog/?ELEMENT_ID=535</t>
  </si>
  <si>
    <t>https://www.ivcmf.by/services/izdatelstvo/catalog/?ELEMENT_ID=256</t>
  </si>
  <si>
    <t>https://www.ivcmf.by/services/izdatelstvo/catalog/?ELEMENT_ID=509</t>
  </si>
  <si>
    <t>https://www.ivcmf.by/services/izdatelstvo/catalog/?ELEMENT_ID=813</t>
  </si>
  <si>
    <t>https://www.ivcmf.by/services/izdatelstvo/catalog/?ELEMENT_ID=263</t>
  </si>
  <si>
    <t>https://www.ivcmf.by/services/izdatelstvo/catalog/?ELEMENT_ID=226</t>
  </si>
  <si>
    <t>https://www.ivcmf.by/services/izdatelstvo/catalog/?ELEMENT_ID=221</t>
  </si>
  <si>
    <t>https://www.ivcmf.by/services/izdatelstvo/catalog/?ELEMENT_ID=267</t>
  </si>
  <si>
    <t>https://www.ivcmf.by/services/izdatelstvo/catalog/?ELEMENT_ID=396</t>
  </si>
  <si>
    <t>https://www.ivcmf.by/services/izdatelstvo/catalog/?ELEMENT_ID=270</t>
  </si>
  <si>
    <t>https://www.ivcmf.by/services/izdatelstvo/catalog/?ELEMENT_ID=271</t>
  </si>
  <si>
    <t>https://www.ivcmf.by/services/izdatelstvo/catalog/?ELEMENT_ID=272</t>
  </si>
  <si>
    <t>https://www.ivcmf.by/services/izdatelstvo/catalog/?ELEMENT_ID=273</t>
  </si>
  <si>
    <t>https://www.ivcmf.by/services/izdatelstvo/catalog/?ELEMENT_ID=538</t>
  </si>
  <si>
    <t>https://www.ivcmf.by/services/izdatelstvo/catalog/?ELEMENT_ID=274</t>
  </si>
  <si>
    <t>https://www.ivcmf.by/services/izdatelstvo/catalog/?ELEMENT_ID=275</t>
  </si>
  <si>
    <t>https://www.ivcmf.by/services/izdatelstvo/catalog/?ELEMENT_ID=279</t>
  </si>
  <si>
    <t>https://www.ivcmf.by/services/izdatelstvo/catalog/?ELEMENT_ID=281</t>
  </si>
  <si>
    <t>https://www.ivcmf.by/services/izdatelstvo/catalog/?ELEMENT_ID=222</t>
  </si>
  <si>
    <t>https://www.ivcmf.by/services/izdatelstvo/catalog/?ELEMENT_ID=286</t>
  </si>
  <si>
    <t>https://www.ivcmf.by/services/izdatelstvo/catalog/?ELEMENT_ID=288</t>
  </si>
  <si>
    <t>https://www.ivcmf.by/services/izdatelstvo/catalog/?ELEMENT_ID=289</t>
  </si>
  <si>
    <t>https://www.ivcmf.by/services/izdatelstvo/catalog/?ELEMENT_ID=845</t>
  </si>
  <si>
    <t>https://www.ivcmf.by/services/izdatelstvo/catalog/?ELEMENT_ID=227</t>
  </si>
  <si>
    <t>https://www.ivcmf.by/services/izdatelstvo/catalog/?ELEMENT_ID=855</t>
  </si>
  <si>
    <t>https://www.ivcmf.by/services/izdatelstvo/catalog/?ELEMENT_ID=413</t>
  </si>
  <si>
    <t>https://www.ivcmf.by/services/izdatelstvo/catalog/?ELEMENT_ID=412</t>
  </si>
  <si>
    <t>https://www.ivcmf.by/services/izdatelstvo/catalog/?ELEMENT_ID=390</t>
  </si>
  <si>
    <t>https://www.ivcmf.by/services/izdatelstvo/catalog/?ELEMENT_ID=782</t>
  </si>
  <si>
    <t>https://www.ivcmf.by/services/izdatelstvo/catalog/?ELEMENT_ID=297</t>
  </si>
  <si>
    <t>https://www.ivcmf.by/services/izdatelstvo/catalog/?ELEMENT_ID=298</t>
  </si>
  <si>
    <t>https://www.ivcmf.by/services/izdatelstvo/catalog/?ELEMENT_ID=853</t>
  </si>
  <si>
    <t>https://www.ivcmf.by/services/izdatelstvo/catalog/?ELEMENT_ID=304</t>
  </si>
  <si>
    <t>https://www.ivcmf.by/services/izdatelstvo/catalog/?ELEMENT_ID=305</t>
  </si>
  <si>
    <t>https://www.ivcmf.by/services/izdatelstvo/catalog/?ELEMENT_ID=306</t>
  </si>
  <si>
    <t>https://www.ivcmf.by/services/izdatelstvo/catalog/?ELEMENT_ID=307</t>
  </si>
  <si>
    <t>https://www.ivcmf.by/services/izdatelstvo/catalog/?ELEMENT_ID=704</t>
  </si>
  <si>
    <t>https://www.ivcmf.by/services/izdatelstvo/catalog/?ELEMENT_ID=563</t>
  </si>
  <si>
    <t>https://www.ivcmf.by/services/izdatelstvo/catalog/?ELEMENT_ID=552</t>
  </si>
  <si>
    <t>https://www.ivcmf.by/services/izdatelstvo/catalog/?ELEMENT_ID=312</t>
  </si>
  <si>
    <t>https://www.ivcmf.by/services/izdatelstvo/catalog/?ELEMENT_ID=332</t>
  </si>
  <si>
    <t>https://www.ivcmf.by/services/izdatelstvo/catalog/?ELEMENT_ID=577</t>
  </si>
  <si>
    <t>https://www.ivcmf.by/services/izdatelstvo/catalog/?ELEMENT_ID=313</t>
  </si>
  <si>
    <t>https://www.ivcmf.by/services/izdatelstvo/catalog/?ELEMENT_ID=314</t>
  </si>
  <si>
    <t>https://www.ivcmf.by/services/izdatelstvo/catalog/?ELEMENT_ID=213</t>
  </si>
  <si>
    <t>https://www.ivcmf.by/services/izdatelstvo/catalog/?ELEMENT_ID=215</t>
  </si>
  <si>
    <t>https://www.ivcmf.by/services/izdatelstvo/catalog/?ELEMENT_ID=214</t>
  </si>
  <si>
    <t>https://www.ivcmf.by/services/izdatelstvo/catalog/?ELEMENT_ID=315</t>
  </si>
  <si>
    <t>https://www.ivcmf.by/services/izdatelstvo/catalog/?ELEMENT_ID=814</t>
  </si>
  <si>
    <t>https://www.ivcmf.by/services/izdatelstvo/catalog/?ELEMENT_ID=217</t>
  </si>
  <si>
    <t>https://www.ivcmf.by/services/izdatelstvo/catalog/?ELEMENT_ID=224</t>
  </si>
  <si>
    <t>https://www.ivcmf.by/services/izdatelstvo/catalog/?ELEMENT_ID=228</t>
  </si>
  <si>
    <t>https://www.ivcmf.by/services/izdatelstvo/catalog/?ELEMENT_ID=218</t>
  </si>
  <si>
    <t>https://www.ivcmf.by/services/izdatelstvo/catalog/?ELEMENT_ID=219</t>
  </si>
  <si>
    <t>https://www.ivcmf.by/services/izdatelstvo/catalog/?ELEMENT_ID=317</t>
  </si>
  <si>
    <t>Цена без НДС (руб. коп.)</t>
  </si>
  <si>
    <t>Цена с НДС (руб. коп.)</t>
  </si>
  <si>
    <t>978-985-880-519-7</t>
  </si>
  <si>
    <t xml:space="preserve"> 978-985-880-521-0</t>
  </si>
  <si>
    <t>В монографии обобщены результаты исследований новых вакцин против наиболее 
распространенных вирусно-бактериальных и бактериальных инфекций крупного рогато го скота и свиней, разработанных сотрудниками УО «Витебская ордена “Знак Почета” 
государственная академия ветеринарной медицины», ОАО «БелВитунифарм», РУП «Ин ститут экспериментальной ветеринарии им. С. Н. Вышелесского». Приводятся сведения 
по селекции вирусов и бактерий, изысканию эффективных систем и методов их куль тивирования, конструированию, разработке технологии изготовления и определению 
сроков годности вакцин, отработке доз, схем вакцинации и изучению иммунологической 
и противоэпизоотической эффективности ветпрепаратов, в том числе в практических 
условиях. Представлены краткие данные по эпизоотолого-клиническому проявлению 
и специфической профилактике наиболее распространенных вирусно-бактериальных и 
бактериальных инфекций крупного рогатого скота и свиней.
Рассчитана на научных и практических работников биологической промышленности, 
ветеринарных врачей, биологов, аспирантов, магистров, бакалавров и студентов ветеринар ных, зоотехнических и фармацевтических факультетов учереждений образования.</t>
  </si>
  <si>
    <t>УДК 619: 616.9: 615. 37</t>
  </si>
  <si>
    <t>В монографии обобщены результаты исследований новых вакцин против наиболее 
распространенных вирусно-бактериальных и бактериальных инфекций крупного рогато го скота и свиней, разработанных сотрудниками УО «Витебская ордена “Знак Почета” 
государственная академия ветеринарной медицины», ОАО «БелВитунифарм», РУП «Ин ститут экспериментальной ветеринарии им. С. Н. Вышелесского». Приводятся сведения 
по селекции вирусов и бактерий, изысканию эффективных систем и методов их куль тивирования, конструированию, разработке технологии изготовления и определению 
сроков годности вакцин, отработке доз, схем вакцинации и изучению иммунологической 
и противоэпизоотической эффективности ветпрепаратов, в том числе в практических 
условиях. Представлены краткие данные по эпизоотолого-клиническому проявлению 
и специфической профилактике наиболее распространенных вирусно-бактериальных и 
бактериальных инфекций крупного рогатого скота и свиней.
Рассчитана на научных и практических работников биологической промышленности, 
ветеринарных врачей, биологов, аспирантов, магистров, бакалавров и студентов ветеринар ных, зоотехнических и фармацевтических факультетов учереждений образования</t>
  </si>
  <si>
    <t>978-985-880-556-2</t>
  </si>
  <si>
    <t xml:space="preserve"> 22.01.2025</t>
  </si>
  <si>
    <t>Минск, ул Захарова, 31</t>
  </si>
  <si>
    <t xml:space="preserve">торговый отдел тел. (017) 347-77-16. Мтс, viber, telegram +375 (29) 862-76-86. </t>
  </si>
  <si>
    <t>https://www.ivcmf.by/services/izdatelstvo/catalog/?ELEMENT_ID=889</t>
  </si>
  <si>
    <t>Убийцы Хатыни: 118-й украинский батальон охранной полиции в 
Белоруссии, 1943–1944 гг. : сборник документов / сост.: В. Д. Селеменев [и др.]; ред. коллегия: В. Д. Селеменев (руководитель) [и др.]. – 2-е изд. РБ</t>
  </si>
  <si>
    <t>https://www.ivcmf.by/services/izdatelstvo/catalog/?ELEMENT_ID=893</t>
  </si>
  <si>
    <t>https://www.ivcmf.by/services/izdatelstvo/catalog/?ELEMENT_ID=894</t>
  </si>
  <si>
    <t>Дапушчана Міністэрствам адукацыі Рэспублікі Беларусь
у якасці вучэбнага дапаможніка для студэнтаў
устаноў вышэйшай адукацыі па спецыяльнасцях
«Медыка-біялагічная справа», «Медыцынская экалогія»,
«Медыцынская фізіка», «Ядзерная і радыяцыйная бяспека»,
«Энергаэфектыўныя тэхналогіі і энергетычны менеджмент»,
«Прыродаахоўная дзейнасць», «Інфармацыйныя сістэмы і тэхналогіі»</t>
  </si>
  <si>
    <t>Вучэбны дапаможнік змяшчае матэрыял для практычных заняткаў па
беларускай прафесійнай лексіцы экалагічнага профілю спецыяльнасцей
вышэйшай адукацыі. У дапаможніку разглядаюцца тэарэтычныя пытанні
аб месцы беларускай мовы ў сiстэме агульначалавечых i нацыянальных
каштоўнасцей, яе лексічнай сістэме, функцыянаванні ва ўмовах
бiлiнгвiзму, граматычных асаблівасцях, функцыянальных стылях і
культуры прафесійнага маўлення.
Адрасуецца студэнтам устаноў вышэйшай адукацыі, выкладчыкам,
навукоўцам і іншым спецыялістам устаноў і арганізацый эколагамедыцынскага профілю.</t>
  </si>
  <si>
    <t>811.161.3'373.46(075.8):33</t>
  </si>
  <si>
    <t>978-985-880-565-4</t>
  </si>
  <si>
    <t>https://www.ivcmf.by/services/izdatelstvo/catalog/?ELEMENT_ID=908</t>
  </si>
  <si>
    <t>В учебнике рассмотрены общие теоретические вопросы бухгалтерского 
учета и аудита. Акцент сделан на ведении бухгалтерского учета в организациях 
сельскохозяйственного профиля, с изменениями методологии ведения бухгал_x0002_терского учета при использовании IT-технологий. Определены и рассмотрены 
основные понятия цифровой экономики и цифрового бухгалтерского учета. 
Изложены возможные варианты учета с использованием Международных стан_x0002_дартов финансовой отчетности. Материал учебника переработан в соответствии 
с новыми Национальными стандартами по бухгалтерскому учету и отчетности, 
законодательными актами Республики Беларусь.
 Предназначен для студентов учреждений высшего образования по специ_x0002_альностям «Экономика и организация производства в отраслях агропромыш_x0002_ленного комплекса», а также может использоваться студентами специальностей 
«Маркетинг», «Коммерческая деятельность в агропромышленном комплексе», 
магистрами, аспирантами, слушателями курсов повышения квалификации и пе_x0002_реподготовки кадров.</t>
  </si>
  <si>
    <t>Утверждено Министерством образования Республики Беларусь
в качестве учебника для студентов учреждений высшего образования
по специальности «Экономика и организация производства
в отраслях агропромышленного комплекса»</t>
  </si>
  <si>
    <t>978-985-880-569-2</t>
  </si>
  <si>
    <t>В учебном пособии изложены правовые и организационные вопросы
охраны труда в строительной отрасли, вопросы производственной сани_x0002_тарии, техники безопасности, безопасности технологических процессов и 
производственного оборудования и производства строительных материа_x0002_лов, обеспечения санитарно-гигиенических условий при работе с ПЭВМ
Особое внимание уделяется пожарной безопасности
Предназначено для студентов учреждений высшего образования по
профилю образования «Архитектура и строительство». Может быть исполь_x0002_зовано студентами других технических и нетехнических специальностей,
специалистами строительной отрасли и промышленных предприятий, ра_x0002_ботниками служб охраны труда предприятий и организаций различных от_x0002_раслей экономики.</t>
  </si>
  <si>
    <t>69:[658.345.8+614.841.25.084](075)</t>
  </si>
  <si>
    <t>Допущено Министерством образования
Республики Беларусь в качестве учебного пособия
для студентов учреждений высшего образования
по профилю образования «Архитектура и строительство»</t>
  </si>
  <si>
    <t>978-985-880-576-0</t>
  </si>
  <si>
    <t>Рассмотрены биологические особенности и продуктивные каче_x0002_ства свиней, методы изучения их конституции, экстерьера и интерье_x0002_ра, описаны современные породы свиней, разводимые в Республике 
Беларусь, а также изложены вопросы, касающиеся племенной работы 
в свиноводстве, технологии производства свинины на промышленной 
основе, охраны окружающей среды при производстве свинины, зоо_x0002_технического и племенного учета на свиноводческих предприятиях.
Предназначено для студентов сельскохозяйственных вузов, обу_x0002_чающихся по специальности «Производство продукции животного 
происхождения», магистрантов, обучающихся по специальности «Зоо_x0002_техния», и слушателей курсов повышения квалификации.</t>
  </si>
  <si>
    <t xml:space="preserve"> 636.4(075.8)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</si>
  <si>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«Производство продукции животного 
происхождения»</t>
  </si>
  <si>
    <t>https://www.ivcmf.by/services/izdatelstvo/catalog/?ELEMENT_ID=910</t>
  </si>
  <si>
    <t>https://www.ivcmf.by/services/izdatelstvo/catalog/?ELEMENT_ID=918</t>
  </si>
  <si>
    <t>978-985-880-590-6</t>
  </si>
  <si>
    <t>Допущено Министерством образования Республики Беларусь в качестве учебногопособия для студентов учреждений высшего образования по специальности "Производство продукции животного происхождения"</t>
  </si>
  <si>
    <t>В учебном пособии представлены гигиенические требования к воздуш_x0002_ной среде, почве, воде, кормам, животноводческим помещениям, пастбищам, уходу за сельскохозяйственными животными и их транспортировке. 
Рассмотрены вопросы гигиены труда работников животноводства, гигиены 
крупного рогатого скота, свиней, сельскохозяйственной птицы, овец, лоша_x0002_дей, пушных зверей и кроликов, рыб и рыбоводных водоемов, пчел. Впервые 
даны новые требования и нормы технологического проектирования в Рес_x0002_публике Беларусь.
Предназначено студентам учреждений высшего образования, а также учащимся среднего специального образования и специалистам зооветери_x0002_нарного профиля.</t>
  </si>
  <si>
    <t>https://www.ivcmf.by/services/izdatelstvo/catalog/?ELEMENT_ID=931</t>
  </si>
  <si>
    <t>Страна 
пр-ия</t>
  </si>
  <si>
    <t>РБ</t>
  </si>
  <si>
    <t xml:space="preserve">Технологии и механизация в пчеловодстве : учеб. пособие / В. К. Пестис [и др.]. </t>
  </si>
  <si>
    <t xml:space="preserve">Пряно-ароматические и эфирномасличные культуры: учеб. пособие / В. В. Скорина, В. Н. Прохоров </t>
  </si>
  <si>
    <t xml:space="preserve">Педагогическое взаимодействие с семьей : пособие для педагогов учреждений общ. сред. образования / М. П. Осипова, Е. Д. Осипов </t>
  </si>
  <si>
    <t xml:space="preserve">Кормление и содержание собак, кошек, зоопарковых животных и птиц / В. А. Медведский [и др.] </t>
  </si>
  <si>
    <t xml:space="preserve"> 978-985-880-644-6</t>
  </si>
  <si>
    <t>Учебное пособие содержит методику модульной системы обучения 
и модульную программу, включающую такие вопросы, как конституция, 
экстерьер, продуктивность и породы свиней, племенная работа, техно_x0002_логия производства свиней, воспроизводство стада и откорм свиней. 
Даются методика проведения деловых игр и задачи. В табличном про_x0002_цессоре представлены основные компьютерные расчеты для решения 
практических задач функционирования свиноводческих предприятий.
Для студентов учреждений высшего образования по специальности 
«Зоотехния». Может быть полезно слушателям факультетов повышения 
квалификации, специалистам консультационных служб и другим специ_x0002_алистам, работающим в области свиноводства</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</si>
  <si>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«Зоотехния»</t>
  </si>
  <si>
    <t>https://www.ivcmf.by/services/izdatelstvo/catalog/?ELEMENT_ID=945</t>
  </si>
  <si>
    <t>Свиноводство: практикум : учеб. пособие / А. В. Соляник 
[и др.] ; под ред. А. В. Соляника. — 4-е изд. доп. и перераб. —
Минск : ИВЦ Минфина, 2025. — 320 с.</t>
  </si>
  <si>
    <t>Агрохимия: лабораторный практикум : учеб. пособие для студентов учреждений высшего образования по агрономическим специальностям / И. Р. Вильдфлуш [и др.]; под ред. И. Р. Вильдфлуша РБ</t>
  </si>
  <si>
    <t>Английский язык = English : учебное пособие / Ю. В. Маслов, Г. М. Белоглядова РБ</t>
  </si>
  <si>
    <t xml:space="preserve">Безопасность жизнедеятельности: учебник / Т. Ф. Михнюк РБ </t>
  </si>
  <si>
    <t>Беларуская мова. Прафесійная лексіка. Экалагічны профіль : вучэб.дапам. /  М.М. Круталевіч  [і інш.]; пад рэд. М.М. Круталевіча РБ</t>
  </si>
  <si>
    <t>Беларуская літаратура ў 5 класе : вучэб.-метад. дапам. для настаўнікаў устаноў адукацыі, якія рэалізуюць адука цыйныя праграмы агул. сярэд. адукацыі з беларус. і рус. мовамі навучання і выхавання / В. У. Праскаловіч, Т. У. Логінава, М. В. Жуковіч ; пад рэд. В. У. Праскаловіч РБ</t>
  </si>
  <si>
    <t>Бухгалтерский учет и аудит : учебник / А. С. Чечеткин, С. А. Чечеткин. — 2-е изд., доп. и перераб. РБ</t>
  </si>
  <si>
    <t>Ветеринарная санитария : учебное пособие / Д. Г. Готовский  РБ</t>
  </si>
  <si>
    <t>Ветеринарная санитария. Практикум: учебное пособие / Д. Г. Готовский РБ</t>
  </si>
  <si>
    <t>Генетика. Практикум : учебное пособие / Е. В. Равков, Г. И. Витко РБ</t>
  </si>
  <si>
    <t>Генетика с основами биометрии : учеб.  пособие / А. Д. Шацкий, М. А. Шацкий РБ</t>
  </si>
  <si>
    <t>Генетика : лабораторный практикум : учебное пособие /Е. К. Живлюк, Р. К. Янкелевич РБ</t>
  </si>
  <si>
    <t>Генетика популяций : учебное пособие / Г. И. Витко РБ</t>
  </si>
  <si>
    <t>Зоология : учебник / А. И. Ятусевич [и др.]. РБ</t>
  </si>
  <si>
    <t>Зоогигиена : учебное пособие / М.М. Карпеня, А.Н. Карташова, Н.А. Садомов [и др.] РБ</t>
  </si>
  <si>
    <t xml:space="preserve">Информационные и сетевые технологии АСУ ТП АЭС : учебное пособие  / М. В. Комар РБ </t>
  </si>
  <si>
    <t>История социальной педагогики : учебник / А. П. Орлова, Н. Ю. Андрущенко; под ред. А. П. Орловой РБ</t>
  </si>
  <si>
    <t>Информационные системы в экономике : пособие / Т. Ф. Старовойтова. — 2-е изд., доп. и перераб. РБ</t>
  </si>
  <si>
    <t>Как стать успешным родителем : пособие для педагогов учреждений общего среднего образования / Н. А. Окулич; под ред. М. П. Осиповой РБ</t>
  </si>
  <si>
    <t>Клиническая диагностика болезней животных : учебник  / Ю. К. Ковалёнок [и др.] ; под ред. Ю. К. Ковалёнка. – 2-е изд.  РБ</t>
  </si>
  <si>
    <t>Коммерческая деятельность в АПК : учебное пособие для студентов высших учебных заведений по специальностям «Коммерческая деятельность», «Маркетинг» / В.В. Васильев РБ</t>
  </si>
  <si>
    <t>Кормление птиц : учеб. пособие / Н. А. Шарейко,  В. И. Фисинин, И. А. Егоров РБ</t>
  </si>
  <si>
    <t>Межхозяйственное землеустройство : учеб. пособие для студентов высших учебных заведений по специальностям «Землеустройство» и «Земельный кадастр» / С.М. Комлева РБ</t>
  </si>
  <si>
    <t>Мелиорация и рекультивация  земель  :  учебник  / Т. Д. Лагун РБ</t>
  </si>
  <si>
    <t>Механика : учеб. пособие / Г. П. Тариков, А. Т. Бельский, В. В.  Комраков РБ</t>
  </si>
  <si>
    <t>Мировые финансы : учебное пособие / И. Н. Жук [и др.] РБ</t>
  </si>
  <si>
    <t>Моделирование и оптимизация технологических процессов зерноперерабатывающей и хлебопекарной промышленности : учеб. пособие  / Ж. В. Кошак, А. Э. Кошак РБ</t>
  </si>
  <si>
    <t>Методика преподавания физики : учебное пособие : в 2 ч. Ч. 1 / Т. Ю. Герасимова, В. М. Кротов РБ</t>
  </si>
  <si>
    <t>Мониторинг земель : учебник / В. А.Свитин РБ</t>
  </si>
  <si>
    <t>Обучение пению детей дошкольного возраста в учреждении дошкольного образования : пособие для педагогических работников учреждений дошкольного образования с белорусским и русским языками обучения / авт. метод. аппарата, сост.: Е. В. Казановская, Н. А. Чайковская ; под ред. Е. В. Казановской. — 2-е изд. РБ</t>
  </si>
  <si>
    <t>Овощеводство. Лабораторный практикум: учеб. пособие / А. П. Гордеева, М. В. Царёва, Е. И. Сарвиро; под ред. А. П. Гордеевой РБ</t>
  </si>
  <si>
    <t>Основы зоотехнии : учебник  / В. К. Пестис [и др.]; под ред. П. П. Ракецкого РБ</t>
  </si>
  <si>
    <t>Основы научных исследований в управлении земельными ресурсами : учеб. пособие / В. А. Свитин РБ</t>
  </si>
  <si>
    <t>Основы экологии. Практикум : учеб. пособие / И. П. Козловская, С. И. Коврик, Т. В. Никонович РБ</t>
  </si>
  <si>
    <t>Основы энергосбережения в сельскохозяйственном производстве : учеб. пособие / Г.Ф. Добыш [и др.].  РБ</t>
  </si>
  <si>
    <t>Охрана труда в металлургии: учебное пособие / А. М. Лазаренков . – 2-е изд., доп. и перераб.  РБ</t>
  </si>
  <si>
    <t>Охрана труда и пожарная безопасность : учебное пособие А. М. Лазаренков, Ю. Н. Фасевич ; под общ. ред. А. М. Лазаренкова. – 2-е изд., испр. и доп. РБ</t>
  </si>
  <si>
    <t>Петушок и бобовое зёрнышко : русская народная сказка. РБ</t>
  </si>
  <si>
    <t>Почвоведение : учебное пособие / О. В. Мурзова, Т. Ф. Персикова, Е. Ф. Валейша [и др.]. РБ</t>
  </si>
  <si>
    <t>Пряно-ароматические и эфирномасличные культуры. Лабораторный практикум : учеб. пособие / Вл. В. Скорина, В. В. Скорина РБ</t>
  </si>
  <si>
    <t>Птицеводство. Лабораторный практикум: учеб. пособие/ В. П. Кравцевич РБ</t>
  </si>
  <si>
    <t>Пушное звероводство и кролиководство. Практикум : учебное пособие / С. В. Юращик РБ</t>
  </si>
  <si>
    <t>Пчеловодство: учеб. пособие/В.К. Пестис [и др.]; под ред. В.К. Пестиса РБ</t>
  </si>
  <si>
    <t xml:space="preserve">Пчеловодство. Практикум : учебное пособие / В. И. Трухачев [и др.]. РБ </t>
  </si>
  <si>
    <t>Разработка и производство биологических препаратов для профилактики инфекционных болезней животных в Беларуси. В 2 частях. Часть 1. Общие вопросы разработки и производства биопрепаратов / П. А. Красочко, П. П. Красочко, В. А. Машеро [и др.]; под общ. ред. П. А. Красочко РБ</t>
  </si>
  <si>
    <t>Разработка и производство биологических препаратов для профилактики инфекционных болезней животных в Беларуси. В 2 частях. Часть 2. Частные вопросы разработки и производства биопрепаратов / П. А. Красочко, П. П. Красочко, В. А. Машеро [и др.]; под общ. ред. П. А. Красочко РБ</t>
  </si>
  <si>
    <t>Русский язык в 11 классе : учеб.-метод. пособие для учителей учреждений общего среднего образования с белорусским и русским языками обучения/ Е. Е. Долбик, Ф. М. Литвинко, Т. В. Шиманович, И. В. Гальвина РБ</t>
  </si>
  <si>
    <t>Сельскохозяйственные мелиорации : учебное пособие / В. И. Желязко, В. В. Копытовский, И. А. Левшунов РБ</t>
  </si>
  <si>
    <t>Средства специфической профилактики инфекционных болезней крупного рогатого скота и свиней : практ. пособие / П. А. Красочко [и др.]; научн. ред. докт. вет. наук, докт. биолог. наук, проф. П. А. Красочко  РБ</t>
  </si>
  <si>
    <t>Теоретическая механика. Решение задач : учеб. пособие / А. В. Чигарев, Ю. В. Чигарев, И. С. Крук РБ</t>
  </si>
  <si>
    <t>Теория резания: учебное пособие / Н. Н. Попок РБ</t>
  </si>
  <si>
    <t>Техническое обеспечение животноводства. Курсовое и дипломное проектирование : учеб. пособие / Д. Ф. Кольга [и др.]. РБ</t>
  </si>
  <si>
    <t>Технологии возделывания сельскохозяйственных культур на мелиорированных торфяно-болотных почвах : учебное пособие / М. П. Андрусевич [и др.] РБ</t>
  </si>
  <si>
    <t>Технология промышленного свиноводства : учебное пособие / Л. А. Федоренкова, В. А. Дойлидов, В. П. Ятусевич ; под общ. ред. Л. А. Федоренковой РБ</t>
  </si>
  <si>
    <t>Технологии производства и реализации пищевой продукции : учеб. пособие / А. А. Бренч [и др.].  РБ</t>
  </si>
  <si>
    <t>Цифровые технологии в животноводстве. Практикум : учебное пособие / А. В. Соляник, В. В. Соляник, С. В. Соляник [и др.]. РБ</t>
  </si>
  <si>
    <t>Экономика и управление инновациями: учеб. пособие / В. И. Кудашов РБ</t>
  </si>
  <si>
    <t>Электричество и магнетизм. Задачи : учебное пособие / А. В. Демидчик РБ</t>
  </si>
  <si>
    <t>Электричество и магнетизм. Сборник задач : учебное пособие / П. Г. Кужир, Н. П. Юркевич, Г. К. Савчук. РБ</t>
  </si>
  <si>
    <t>Электронные системы и устройства сельскохозяйственных машин : учебное пособие / А. В. Клочков [и др.]. РБ</t>
  </si>
  <si>
    <t xml:space="preserve">Экологические основы ведения сельскохозяйственного производства. Практикум: учеб. пособие / Е. Б. Лосевич [и др.] РБ </t>
  </si>
  <si>
    <t>Цифровые технологии в животноводстве : учебное пособие /А. В. Соляник, В. В. Соляник, С. В. Соляник [и др.]. РБ</t>
  </si>
  <si>
    <t>Цитология : учебное пособие / М. Н. Авраменко, Г. И. Витко РБ</t>
  </si>
  <si>
    <t>Хранение и переработка продукции животноводства. Лабораторный практикум : учебное пособие / М. С. Шашков, М. И. Муравьёва РБ</t>
  </si>
  <si>
    <t>Технологии производства продукции животноводства : практикум : учебное пособие / П. П. Ракецкий, И. Н. Казаровец, П. В. Пестис; под общ. ред. П. П. Ракецкого РБ</t>
  </si>
  <si>
    <t>Технологическое оборудование молочной отрасли: учебное
пособие / Г. Е. Раицкий, И. С. Леонович РБ</t>
  </si>
  <si>
    <t>Уничтожить как можно больше... : латвийские 
коллаборационистские формирования на территории Белоруссии, 1941–1944 гг. : сборник документов / Фонд 
«Историческая память»; редкол.: В. В. Симиндей (председатель)
[и др.].; вступит. ст. : А. М. Литвин. – 2-e изд. РБ</t>
  </si>
  <si>
    <t>Фарміраванне  вобразных  уяўленняў  у  вучняў  8–9  класаў пры вывучэнні гісторыі Беларусі  : дапам. для настаўнікаў устаноў агул. сярэд. адукацыі з беларус. і рус. мовамі навучання / Г. Э. Давідоўская РБ</t>
  </si>
  <si>
    <t>Физиология и биохимия растений. Лабораторный практикум : учебное пособие / С. А. Тарасенко, Е. И. Дорошкевич РБ</t>
  </si>
  <si>
    <t>Физиология животных : учебное пособие / М. Г. Величко РБ</t>
  </si>
  <si>
    <t>Французский язык = Le Français : учебное пособие / О. А. Козлова РБ</t>
  </si>
  <si>
    <t>Французский язык = Le Français : учебное пособие / Л. Е. Левонюк  РБ</t>
  </si>
  <si>
    <t>Механизация приготовления кормов : учеб. пособие / А. В. Китун, В. И. Передня. Н. Н. Романюк РБ</t>
  </si>
  <si>
    <t>Организация сельскохозяйственного производства :  учеб. пособие / Н. С. Яковчик, Н. Н. Котковец, П. И. Малихтарович; под общ. ред. проф. Н. С. Яковчика РБ</t>
  </si>
  <si>
    <t>978-985-880-728-3</t>
  </si>
  <si>
    <t>учебное пособие</t>
  </si>
  <si>
    <t>В учебном пособии описаны характеристики оптического из_x0002_лучения и его действие на приемники, приборы измерения, элект_x0002_рические источники света, осветительные и облучательные уста_x0002_новки, электрические осветительные сети, расчет и выбор све_x0002_тильников, облучателей, электрических сетей, особенности их 
эксплуатации. 
Предназначено для студентов учреждений высшего образо_x0002_вания по специальности 6-05-0812-04 «Энергетическое обеспе_x0002_чение сельского хозяйства», может быть полезным для инжене_x0002_ров, научных работников и специалистов, работающих в сель_x0002_ском хозяйстве.</t>
  </si>
  <si>
    <t>[628.9+631.3:628.9](075.8)</t>
  </si>
  <si>
    <t>Допущено Министерством образования 
Республики Беларусь в качестве учебного пособия 
для студентов учреждений высшего образования по специальности 
«Энергетическое обеспечение сельского хозяйства»</t>
  </si>
  <si>
    <t>Светотехническое оборудование : учебное пособие / Е. М. Заяц. — Минск : ИВЦ Минфина, 2026. РБ. ISBN 978-985-880-728-3.</t>
  </si>
  <si>
    <r>
      <t xml:space="preserve">220004, г. Минск, ул. </t>
    </r>
    <r>
      <rPr>
        <i/>
        <sz val="10"/>
        <color rgb="FF000080"/>
        <rFont val="Times New Roman CYR"/>
        <charset val="204"/>
      </rPr>
      <t>Кальварийская, 17-1, ком. 103, 110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</si>
</sst>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_р_."/>
    <numFmt numFmtId="166" formatCode="#,##0.00&quot;р.&quot;"/>
    <numFmt numFmtId="167" formatCode="#,##0.00\ _₽"/>
    <numFmt numFmtId="168" formatCode="#,##0.00\ &quot;₽&quot;"/>
  </numFmts>
  <fonts count="45">
    <font>
      <sz val="10"/>
      <name val="Arial Cyr"/>
      <charset val="204"/>
    </font>
    <font>
      <b/>
      <sz val="16"/>
      <color indexed="18"/>
      <name val="Times New Roman CYR"/>
      <family val="1"/>
      <charset val="204"/>
    </font>
    <font>
      <sz val="10"/>
      <name val="Times New Roman CYR"/>
      <family val="1"/>
      <charset val="204"/>
    </font>
    <font>
      <i/>
      <sz val="10"/>
      <color indexed="18"/>
      <name val="Times New Roman CYR"/>
      <family val="1"/>
      <charset val="204"/>
    </font>
    <font>
      <sz val="10"/>
      <color indexed="18"/>
      <name val="Times New Roman CYR"/>
      <family val="1"/>
      <charset val="204"/>
    </font>
    <font>
      <b/>
      <sz val="12"/>
      <color indexed="18"/>
      <name val="Times New Roman CYR"/>
      <family val="1"/>
      <charset val="204"/>
    </font>
    <font>
      <b/>
      <sz val="8"/>
      <name val="Times New Roman CYR"/>
      <family val="1"/>
      <charset val="204"/>
    </font>
    <font>
      <b/>
      <sz val="8"/>
      <color indexed="18"/>
      <name val="Times New Roman CYR"/>
      <family val="1"/>
      <charset val="204"/>
    </font>
    <font>
      <sz val="8"/>
      <name val="Times New Roman CYR"/>
      <family val="1"/>
      <charset val="204"/>
    </font>
    <font>
      <i/>
      <sz val="8"/>
      <name val="Times New Roman CYR"/>
      <family val="1"/>
      <charset val="204"/>
    </font>
    <font>
      <sz val="8"/>
      <color indexed="18"/>
      <name val="Times New Roman CYR"/>
      <family val="1"/>
      <charset val="204"/>
    </font>
    <font>
      <b/>
      <u/>
      <sz val="8"/>
      <color indexed="18"/>
      <name val="Times New Roman CYR"/>
      <family val="1"/>
      <charset val="204"/>
    </font>
    <font>
      <sz val="8"/>
      <name val="Times New Roman"/>
      <family val="1"/>
    </font>
    <font>
      <b/>
      <sz val="9"/>
      <name val="Times New Roman CYR"/>
      <family val="1"/>
      <charset val="204"/>
    </font>
    <font>
      <b/>
      <i/>
      <sz val="9"/>
      <color indexed="18"/>
      <name val="Times New Roman CYR"/>
      <family val="1"/>
      <charset val="204"/>
    </font>
    <font>
      <sz val="9"/>
      <name val="Times New Roman CYR"/>
      <family val="1"/>
      <charset val="204"/>
    </font>
    <font>
      <b/>
      <sz val="10"/>
      <color indexed="18"/>
      <name val="Times New Roman CYR"/>
      <family val="1"/>
      <charset val="204"/>
    </font>
    <font>
      <b/>
      <sz val="9"/>
      <color indexed="18"/>
      <name val="Times New Roman CYR"/>
      <family val="1"/>
      <charset val="204"/>
    </font>
    <font>
      <i/>
      <sz val="9"/>
      <color indexed="18"/>
      <name val="Times New Roman CYR"/>
      <family val="1"/>
      <charset val="204"/>
    </font>
    <font>
      <sz val="9"/>
      <color indexed="18"/>
      <name val="Times New Roman CYR"/>
      <family val="1"/>
      <charset val="204"/>
    </font>
    <font>
      <b/>
      <sz val="7"/>
      <name val="Times New Roman CYR"/>
      <family val="1"/>
      <charset val="204"/>
    </font>
    <font>
      <sz val="8"/>
      <name val="Times New Roman"/>
      <family val="1"/>
      <charset val="204"/>
    </font>
    <font>
      <b/>
      <sz val="6"/>
      <name val="Times New Roman CYR"/>
      <family val="1"/>
      <charset val="204"/>
    </font>
    <font>
      <sz val="9"/>
      <name val="Times New Roman CYR"/>
      <charset val="204"/>
    </font>
    <font>
      <sz val="9"/>
      <name val="Times New Roman"/>
      <family val="1"/>
      <charset val="204"/>
    </font>
    <font>
      <sz val="8"/>
      <name val="Arial CYR"/>
      <charset val="204"/>
    </font>
    <font>
      <sz val="10"/>
      <name val="Times New Roman"/>
      <family val="1"/>
      <charset val="204"/>
    </font>
    <font>
      <b/>
      <sz val="9"/>
      <color indexed="18"/>
      <name val="Times New Roman CYR"/>
      <charset val="204"/>
    </font>
    <font>
      <sz val="8"/>
      <color indexed="8"/>
      <name val="Times New Roman"/>
      <family val="1"/>
      <charset val="204"/>
    </font>
    <font>
      <sz val="8"/>
      <color indexed="8"/>
      <name val="NewtonC"/>
    </font>
    <font>
      <sz val="9"/>
      <name val="PetersburgC"/>
    </font>
    <font>
      <sz val="9"/>
      <color rgb="FF000000"/>
      <name val="Times New Roman"/>
      <family val="1"/>
      <charset val="204"/>
    </font>
    <font>
      <sz val="10"/>
      <color rgb="FF000000"/>
      <name val="Times New Roman"/>
      <family val="1"/>
      <charset val="204"/>
    </font>
    <font>
      <sz val="8"/>
      <color rgb="FF000000"/>
      <name val="Times New Roman"/>
      <family val="1"/>
      <charset val="204"/>
    </font>
    <font>
      <sz val="10"/>
      <color indexed="8"/>
      <name val="Times New Roman"/>
      <family val="1"/>
      <charset val="204"/>
    </font>
    <font>
      <b/>
      <i/>
      <sz val="9"/>
      <color indexed="18"/>
      <name val="Times New Roman CYR"/>
      <charset val="204"/>
    </font>
    <font>
      <i/>
      <sz val="8"/>
      <name val="Times New Roman CYR"/>
      <charset val="204"/>
    </font>
    <font>
      <i/>
      <sz val="9"/>
      <name val="Times New Roman CYR"/>
      <charset val="204"/>
    </font>
    <font>
      <i/>
      <sz val="10"/>
      <name val="Times New Roman CYR"/>
      <charset val="204"/>
    </font>
    <font>
      <sz val="14"/>
      <name val="Arial Cyr"/>
      <charset val="204"/>
    </font>
    <font>
      <u/>
      <sz val="10"/>
      <color theme="10"/>
      <name val="Arial Cyr"/>
      <charset val="204"/>
    </font>
    <font>
      <sz val="9"/>
      <color theme="1"/>
      <name val="Times New Roman"/>
      <family val="1"/>
      <charset val="204"/>
    </font>
    <font>
      <sz val="9"/>
      <color theme="1"/>
      <name val="Times New Roman CYR"/>
      <family val="1"/>
      <charset val="204"/>
    </font>
    <font>
      <sz val="8"/>
      <color theme="1"/>
      <name val="Times New Roman CYR"/>
      <family val="1"/>
      <charset val="204"/>
    </font>
    <font>
      <i/>
      <sz val="10"/>
      <color rgb="FF000080"/>
      <name val="Times New Roman CYR"/>
      <charset val="204"/>
    </font>
  </fonts>
  <fills count="7">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40" fillId="0" borderId="0" applyNumberFormat="0" applyFill="0" applyBorder="0" applyAlignment="0" applyProtection="0"/>
  </cellStyleXfs>
  <cellXfs count="267">
    <xf numFmtId="0" fontId="0" fillId="0" borderId="0" xfId="0"/>
    <xf numFmtId="0" fontId="2" fillId="0" borderId="0" xfId="0" applyFont="1" applyFill="1" applyAlignment="1"/>
    <xf numFmtId="0" fontId="5" fillId="0" borderId="0" xfId="0" applyFont="1" applyFill="1" applyBorder="1" applyAlignment="1">
      <alignment horizontal="center"/>
    </xf>
    <xf numFmtId="0" fontId="6" fillId="0" borderId="0" xfId="0" applyFont="1" applyFill="1" applyAlignment="1"/>
    <xf numFmtId="0" fontId="8" fillId="0" borderId="0" xfId="0" applyFont="1" applyFill="1" applyAlignment="1"/>
    <xf numFmtId="0" fontId="6" fillId="0" borderId="0" xfId="0" applyFont="1" applyFill="1" applyAlignment="1">
      <alignment horizontal="center"/>
    </xf>
    <xf numFmtId="0" fontId="9" fillId="0" borderId="0" xfId="0" applyFont="1" applyFill="1" applyAlignment="1">
      <alignment horizontal="center"/>
    </xf>
    <xf numFmtId="0" fontId="10" fillId="0" borderId="0" xfId="0" applyFont="1" applyFill="1" applyAlignment="1"/>
    <xf numFmtId="0" fontId="8" fillId="0" borderId="0" xfId="0" applyFont="1" applyFill="1" applyBorder="1" applyAlignment="1"/>
    <xf numFmtId="0" fontId="8" fillId="0" borderId="1" xfId="0" applyFont="1" applyFill="1" applyBorder="1" applyAlignment="1"/>
    <xf numFmtId="0" fontId="8" fillId="0" borderId="2" xfId="0" applyFont="1" applyFill="1" applyBorder="1" applyAlignment="1"/>
    <xf numFmtId="0" fontId="8" fillId="0" borderId="1" xfId="0" applyFont="1" applyFill="1" applyBorder="1" applyAlignment="1">
      <alignment horizontal="left"/>
    </xf>
    <xf numFmtId="0" fontId="8" fillId="0" borderId="1" xfId="0" applyFont="1" applyFill="1" applyBorder="1" applyAlignment="1">
      <alignment horizontal="right"/>
    </xf>
    <xf numFmtId="0" fontId="15" fillId="0" borderId="1" xfId="0" applyFont="1" applyFill="1" applyBorder="1" applyAlignment="1"/>
    <xf numFmtId="0" fontId="15" fillId="0" borderId="1" xfId="0" applyFont="1" applyFill="1" applyBorder="1" applyAlignment="1">
      <alignment wrapText="1"/>
    </xf>
    <xf numFmtId="0" fontId="15" fillId="0" borderId="1" xfId="0" applyFont="1" applyFill="1" applyBorder="1" applyAlignment="1">
      <alignment horizontal="right"/>
    </xf>
    <xf numFmtId="0" fontId="15" fillId="0" borderId="0" xfId="0" applyFont="1" applyFill="1" applyAlignment="1"/>
    <xf numFmtId="0" fontId="16" fillId="0" borderId="0" xfId="0" applyFont="1" applyFill="1" applyAlignment="1"/>
    <xf numFmtId="0" fontId="11" fillId="0" borderId="0" xfId="0" applyFont="1" applyFill="1" applyBorder="1" applyAlignment="1">
      <alignment horizontal="center" vertical="center"/>
    </xf>
    <xf numFmtId="0" fontId="15" fillId="0" borderId="1" xfId="0" applyFont="1" applyFill="1" applyBorder="1" applyAlignment="1">
      <alignment horizontal="center"/>
    </xf>
    <xf numFmtId="14" fontId="7" fillId="0" borderId="0" xfId="0" applyNumberFormat="1" applyFont="1" applyFill="1" applyBorder="1" applyAlignment="1">
      <alignment horizontal="center"/>
    </xf>
    <xf numFmtId="0" fontId="3" fillId="0" borderId="0" xfId="0" applyFont="1" applyFill="1" applyAlignment="1">
      <alignment horizontal="center"/>
    </xf>
    <xf numFmtId="0" fontId="4" fillId="0" borderId="0" xfId="0" applyFont="1" applyFill="1" applyAlignment="1">
      <alignment horizontal="center"/>
    </xf>
    <xf numFmtId="0" fontId="1" fillId="0" borderId="0" xfId="0" applyFont="1" applyFill="1" applyAlignment="1">
      <alignment horizontal="left" wrapText="1"/>
    </xf>
    <xf numFmtId="0" fontId="3" fillId="0" borderId="0" xfId="0" applyFont="1" applyFill="1" applyAlignment="1">
      <alignment horizontal="left"/>
    </xf>
    <xf numFmtId="0" fontId="16" fillId="0" borderId="0" xfId="0" applyFont="1" applyFill="1" applyAlignment="1">
      <alignment horizontal="left"/>
    </xf>
    <xf numFmtId="0" fontId="5" fillId="0" borderId="0" xfId="0" applyFont="1" applyFill="1" applyBorder="1" applyAlignment="1">
      <alignment horizontal="left"/>
    </xf>
    <xf numFmtId="0" fontId="18" fillId="0" borderId="0" xfId="0" applyFont="1" applyFill="1" applyAlignment="1">
      <alignment horizontal="left"/>
    </xf>
    <xf numFmtId="0" fontId="17" fillId="0" borderId="0" xfId="0" applyFont="1" applyFill="1" applyAlignment="1">
      <alignment horizontal="left"/>
    </xf>
    <xf numFmtId="0" fontId="17" fillId="0" borderId="0" xfId="0" applyFont="1" applyFill="1" applyBorder="1" applyAlignment="1">
      <alignment horizontal="left"/>
    </xf>
    <xf numFmtId="0" fontId="13" fillId="0" borderId="0" xfId="0" applyFont="1" applyFill="1" applyAlignment="1">
      <alignment horizontal="center"/>
    </xf>
    <xf numFmtId="0" fontId="15" fillId="0" borderId="1" xfId="0" applyFont="1" applyFill="1" applyBorder="1" applyAlignment="1">
      <alignment horizontal="left"/>
    </xf>
    <xf numFmtId="49" fontId="15" fillId="0" borderId="1" xfId="0" applyNumberFormat="1" applyFont="1" applyFill="1" applyBorder="1" applyAlignment="1"/>
    <xf numFmtId="0" fontId="14" fillId="0" borderId="2" xfId="0" applyFont="1" applyFill="1" applyBorder="1" applyAlignment="1">
      <alignment horizontal="left"/>
    </xf>
    <xf numFmtId="0" fontId="4" fillId="0" borderId="0" xfId="0" applyFont="1" applyFill="1" applyAlignment="1">
      <alignment horizontal="left"/>
    </xf>
    <xf numFmtId="0" fontId="14" fillId="0" borderId="3" xfId="0" applyFont="1" applyFill="1" applyBorder="1" applyAlignment="1">
      <alignment horizontal="left"/>
    </xf>
    <xf numFmtId="0" fontId="14" fillId="0" borderId="4" xfId="0" applyFont="1" applyFill="1" applyBorder="1" applyAlignment="1">
      <alignment horizontal="left"/>
    </xf>
    <xf numFmtId="0" fontId="15"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Alignment="1">
      <alignment horizontal="left"/>
    </xf>
    <xf numFmtId="0" fontId="14" fillId="0" borderId="1" xfId="0" applyFont="1" applyFill="1" applyBorder="1" applyAlignment="1">
      <alignment horizontal="left"/>
    </xf>
    <xf numFmtId="0" fontId="7" fillId="0" borderId="0" xfId="0" applyFont="1" applyFill="1" applyBorder="1" applyAlignment="1">
      <alignment horizontal="center"/>
    </xf>
    <xf numFmtId="0" fontId="4" fillId="0" borderId="0" xfId="0" applyFont="1" applyFill="1" applyBorder="1" applyAlignment="1">
      <alignment horizontal="center" vertical="center"/>
    </xf>
    <xf numFmtId="0" fontId="5" fillId="0" borderId="0" xfId="0" applyFont="1" applyFill="1" applyAlignment="1">
      <alignment horizontal="center" wrapText="1"/>
    </xf>
    <xf numFmtId="14" fontId="19" fillId="0" borderId="0" xfId="0" applyNumberFormat="1" applyFont="1" applyFill="1" applyBorder="1" applyAlignment="1">
      <alignment horizontal="center" vertical="center"/>
    </xf>
    <xf numFmtId="0" fontId="2" fillId="0" borderId="1" xfId="0" applyFont="1" applyFill="1" applyBorder="1" applyAlignment="1"/>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vertical="top"/>
    </xf>
    <xf numFmtId="164" fontId="8" fillId="0" borderId="1" xfId="0" applyNumberFormat="1" applyFont="1" applyFill="1" applyBorder="1" applyAlignment="1">
      <alignment vertical="top"/>
    </xf>
    <xf numFmtId="0" fontId="8" fillId="0" borderId="1" xfId="0" applyFont="1" applyFill="1" applyBorder="1" applyAlignment="1">
      <alignment horizontal="left" vertical="top"/>
    </xf>
    <xf numFmtId="0" fontId="12" fillId="0" borderId="1" xfId="0" applyFont="1" applyFill="1" applyBorder="1" applyAlignment="1"/>
    <xf numFmtId="0" fontId="0" fillId="0" borderId="0" xfId="0" applyFill="1" applyAlignment="1"/>
    <xf numFmtId="0" fontId="15" fillId="0" borderId="0" xfId="0" applyFont="1" applyFill="1" applyBorder="1" applyAlignment="1"/>
    <xf numFmtId="0" fontId="15" fillId="0" borderId="5" xfId="0" applyFont="1" applyFill="1" applyBorder="1" applyAlignment="1"/>
    <xf numFmtId="0" fontId="10" fillId="0" borderId="0" xfId="0" applyFont="1" applyFill="1" applyAlignment="1">
      <alignment horizontal="left"/>
    </xf>
    <xf numFmtId="14" fontId="10" fillId="0" borderId="0" xfId="0" applyNumberFormat="1" applyFont="1" applyFill="1" applyBorder="1" applyAlignment="1">
      <alignment horizontal="left" vertical="center"/>
    </xf>
    <xf numFmtId="0" fontId="8" fillId="0" borderId="0" xfId="0" applyFont="1" applyFill="1" applyAlignment="1">
      <alignment horizontal="left"/>
    </xf>
    <xf numFmtId="0" fontId="8" fillId="0" borderId="5" xfId="0" applyFont="1" applyFill="1" applyBorder="1" applyAlignment="1"/>
    <xf numFmtId="0" fontId="15" fillId="0" borderId="5" xfId="0" applyFont="1" applyFill="1" applyBorder="1" applyAlignment="1">
      <alignment horizontal="center"/>
    </xf>
    <xf numFmtId="0" fontId="0" fillId="0" borderId="1" xfId="0" applyFill="1" applyBorder="1" applyAlignment="1"/>
    <xf numFmtId="0" fontId="15" fillId="0" borderId="2" xfId="0" applyFont="1" applyFill="1" applyBorder="1" applyAlignment="1"/>
    <xf numFmtId="0" fontId="21" fillId="0" borderId="1" xfId="0" applyFont="1" applyFill="1" applyBorder="1" applyAlignment="1"/>
    <xf numFmtId="0" fontId="8" fillId="0" borderId="5" xfId="0" applyFont="1" applyFill="1" applyBorder="1" applyAlignment="1">
      <alignment horizontal="left"/>
    </xf>
    <xf numFmtId="14" fontId="2" fillId="0" borderId="0" xfId="0" applyNumberFormat="1" applyFont="1" applyFill="1" applyAlignment="1"/>
    <xf numFmtId="14" fontId="6" fillId="0" borderId="1" xfId="0" applyNumberFormat="1" applyFont="1" applyFill="1" applyBorder="1" applyAlignment="1"/>
    <xf numFmtId="0" fontId="15" fillId="0" borderId="6" xfId="0" applyFont="1" applyFill="1" applyBorder="1" applyAlignment="1"/>
    <xf numFmtId="14" fontId="2" fillId="0" borderId="1" xfId="0" applyNumberFormat="1" applyFont="1" applyFill="1" applyBorder="1" applyAlignment="1"/>
    <xf numFmtId="0" fontId="2" fillId="0" borderId="0" xfId="0" applyFont="1" applyFill="1" applyBorder="1" applyAlignment="1"/>
    <xf numFmtId="0" fontId="8" fillId="0" borderId="5" xfId="0" applyFont="1" applyFill="1" applyBorder="1" applyAlignment="1">
      <alignment vertical="top"/>
    </xf>
    <xf numFmtId="14" fontId="27" fillId="0" borderId="0" xfId="0" applyNumberFormat="1" applyFont="1" applyFill="1" applyBorder="1" applyAlignment="1">
      <alignment horizontal="left"/>
    </xf>
    <xf numFmtId="0" fontId="27" fillId="0" borderId="0" xfId="0" applyFont="1" applyFill="1" applyAlignment="1"/>
    <xf numFmtId="0" fontId="8" fillId="0" borderId="0" xfId="0" applyFont="1" applyFill="1" applyBorder="1" applyAlignment="1">
      <alignment vertical="top"/>
    </xf>
    <xf numFmtId="0" fontId="15" fillId="0" borderId="1" xfId="0" applyFont="1" applyFill="1" applyBorder="1" applyAlignment="1">
      <alignment horizontal="left" wrapText="1"/>
    </xf>
    <xf numFmtId="0" fontId="15" fillId="0" borderId="7" xfId="0" applyFont="1" applyFill="1" applyBorder="1" applyAlignment="1"/>
    <xf numFmtId="164" fontId="8" fillId="0" borderId="0" xfId="0" applyNumberFormat="1" applyFont="1" applyFill="1" applyBorder="1" applyAlignment="1">
      <alignment vertical="top"/>
    </xf>
    <xf numFmtId="14" fontId="2" fillId="0" borderId="0" xfId="0" applyNumberFormat="1" applyFont="1" applyFill="1" applyBorder="1" applyAlignment="1"/>
    <xf numFmtId="14" fontId="17" fillId="0" borderId="0" xfId="0" applyNumberFormat="1" applyFont="1" applyFill="1" applyAlignment="1"/>
    <xf numFmtId="165" fontId="15" fillId="0" borderId="1" xfId="0" applyNumberFormat="1" applyFont="1" applyFill="1" applyBorder="1" applyAlignment="1"/>
    <xf numFmtId="0" fontId="15" fillId="3" borderId="1" xfId="0" applyFont="1" applyFill="1" applyBorder="1" applyAlignment="1"/>
    <xf numFmtId="0" fontId="15" fillId="2" borderId="1" xfId="0" applyFont="1" applyFill="1" applyBorder="1" applyAlignment="1">
      <alignment horizontal="center"/>
    </xf>
    <xf numFmtId="0" fontId="15" fillId="0" borderId="0" xfId="0" applyFont="1" applyFill="1" applyBorder="1" applyAlignment="1">
      <alignment horizontal="right"/>
    </xf>
    <xf numFmtId="0" fontId="14" fillId="0" borderId="0" xfId="0" applyFont="1" applyFill="1" applyBorder="1" applyAlignment="1">
      <alignment horizontal="left"/>
    </xf>
    <xf numFmtId="165" fontId="24" fillId="0" borderId="1" xfId="0" applyNumberFormat="1" applyFont="1" applyFill="1" applyBorder="1" applyAlignment="1">
      <alignment horizontal="right"/>
    </xf>
    <xf numFmtId="165" fontId="15" fillId="0" borderId="0" xfId="0" applyNumberFormat="1" applyFont="1" applyFill="1" applyBorder="1" applyAlignment="1"/>
    <xf numFmtId="0" fontId="15" fillId="0" borderId="0" xfId="0" applyFont="1" applyFill="1" applyBorder="1" applyAlignment="1">
      <alignment horizontal="center"/>
    </xf>
    <xf numFmtId="0" fontId="8" fillId="0" borderId="0" xfId="0" applyFont="1" applyFill="1" applyBorder="1" applyAlignment="1">
      <alignment horizontal="left"/>
    </xf>
    <xf numFmtId="49" fontId="8" fillId="0" borderId="1" xfId="0" applyNumberFormat="1" applyFont="1" applyFill="1" applyBorder="1" applyAlignment="1"/>
    <xf numFmtId="14" fontId="24" fillId="0" borderId="1" xfId="0" applyNumberFormat="1" applyFont="1" applyFill="1" applyBorder="1" applyAlignment="1"/>
    <xf numFmtId="0" fontId="8" fillId="0" borderId="0" xfId="0" applyFont="1" applyFill="1" applyBorder="1" applyAlignment="1">
      <alignment horizontal="right"/>
    </xf>
    <xf numFmtId="0" fontId="6" fillId="0" borderId="0" xfId="0" applyFont="1" applyFill="1" applyBorder="1" applyAlignment="1"/>
    <xf numFmtId="167" fontId="15" fillId="0" borderId="1" xfId="0" applyNumberFormat="1" applyFont="1" applyFill="1" applyBorder="1" applyAlignment="1"/>
    <xf numFmtId="16" fontId="8" fillId="0" borderId="1" xfId="0" applyNumberFormat="1" applyFont="1" applyFill="1" applyBorder="1" applyAlignment="1">
      <alignment horizontal="left"/>
    </xf>
    <xf numFmtId="167" fontId="8" fillId="0" borderId="1" xfId="0" applyNumberFormat="1" applyFont="1" applyFill="1" applyBorder="1" applyAlignment="1"/>
    <xf numFmtId="0" fontId="13" fillId="0" borderId="8"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textRotation="255" wrapText="1"/>
    </xf>
    <xf numFmtId="14" fontId="26" fillId="0" borderId="1" xfId="0" applyNumberFormat="1" applyFont="1" applyFill="1" applyBorder="1" applyAlignment="1"/>
    <xf numFmtId="49" fontId="8" fillId="0" borderId="1" xfId="0" applyNumberFormat="1" applyFont="1" applyFill="1" applyBorder="1" applyAlignment="1">
      <alignment vertical="top"/>
    </xf>
    <xf numFmtId="0" fontId="21" fillId="0" borderId="1" xfId="0" applyFont="1" applyFill="1" applyBorder="1" applyAlignment="1">
      <alignment horizontal="left"/>
    </xf>
    <xf numFmtId="0" fontId="15" fillId="0" borderId="1" xfId="0" applyNumberFormat="1" applyFont="1" applyFill="1" applyBorder="1" applyAlignment="1"/>
    <xf numFmtId="167" fontId="15" fillId="0" borderId="0" xfId="0" applyNumberFormat="1" applyFont="1" applyFill="1" applyBorder="1" applyAlignment="1"/>
    <xf numFmtId="0" fontId="2" fillId="0" borderId="2" xfId="0" applyFont="1" applyFill="1" applyBorder="1" applyAlignment="1"/>
    <xf numFmtId="167" fontId="8" fillId="0" borderId="0" xfId="0" applyNumberFormat="1" applyFont="1" applyFill="1" applyBorder="1" applyAlignment="1"/>
    <xf numFmtId="165" fontId="15" fillId="0" borderId="6" xfId="0" applyNumberFormat="1" applyFont="1" applyFill="1" applyBorder="1" applyAlignment="1"/>
    <xf numFmtId="0" fontId="8" fillId="0" borderId="7" xfId="0" applyFont="1" applyFill="1" applyBorder="1" applyAlignment="1"/>
    <xf numFmtId="166" fontId="15" fillId="0" borderId="1" xfId="0" applyNumberFormat="1" applyFont="1" applyFill="1" applyBorder="1" applyAlignment="1"/>
    <xf numFmtId="167" fontId="15" fillId="0" borderId="6" xfId="0" applyNumberFormat="1" applyFont="1" applyFill="1" applyBorder="1" applyAlignment="1"/>
    <xf numFmtId="167" fontId="24" fillId="0" borderId="1" xfId="0" applyNumberFormat="1" applyFont="1" applyFill="1" applyBorder="1" applyAlignment="1"/>
    <xf numFmtId="167" fontId="24" fillId="0" borderId="1" xfId="0" applyNumberFormat="1" applyFont="1" applyFill="1" applyBorder="1" applyAlignment="1">
      <alignment horizontal="right"/>
    </xf>
    <xf numFmtId="167" fontId="15" fillId="0" borderId="5" xfId="0" applyNumberFormat="1" applyFont="1" applyFill="1" applyBorder="1" applyAlignment="1"/>
    <xf numFmtId="0" fontId="8" fillId="0" borderId="2" xfId="0" applyFont="1" applyFill="1" applyBorder="1" applyAlignment="1">
      <alignment horizontal="right"/>
    </xf>
    <xf numFmtId="14" fontId="32" fillId="0" borderId="1" xfId="0" applyNumberFormat="1" applyFont="1" applyFill="1" applyBorder="1" applyAlignment="1"/>
    <xf numFmtId="0" fontId="8" fillId="0" borderId="2" xfId="0" applyFont="1" applyFill="1" applyBorder="1" applyAlignment="1">
      <alignment horizontal="left"/>
    </xf>
    <xf numFmtId="0" fontId="5" fillId="0" borderId="0" xfId="0" applyFont="1" applyFill="1" applyAlignment="1">
      <alignment horizontal="center"/>
    </xf>
    <xf numFmtId="0" fontId="1" fillId="0" borderId="0" xfId="0" applyFont="1" applyFill="1" applyAlignment="1">
      <alignment horizontal="center"/>
    </xf>
    <xf numFmtId="0" fontId="6" fillId="0" borderId="2" xfId="0" applyFont="1" applyFill="1" applyBorder="1" applyAlignment="1"/>
    <xf numFmtId="14" fontId="31" fillId="0" borderId="1" xfId="0" applyNumberFormat="1" applyFont="1" applyFill="1" applyBorder="1" applyAlignment="1"/>
    <xf numFmtId="0" fontId="14" fillId="0" borderId="9" xfId="0" applyFont="1" applyFill="1" applyBorder="1" applyAlignment="1">
      <alignment horizontal="left"/>
    </xf>
    <xf numFmtId="164" fontId="8" fillId="0" borderId="5" xfId="0" applyNumberFormat="1" applyFont="1" applyFill="1" applyBorder="1" applyAlignment="1">
      <alignment vertical="top"/>
    </xf>
    <xf numFmtId="0" fontId="8" fillId="0" borderId="2" xfId="0" applyFont="1" applyFill="1" applyBorder="1" applyAlignment="1">
      <alignment vertical="top"/>
    </xf>
    <xf numFmtId="168" fontId="15" fillId="0" borderId="1" xfId="0" applyNumberFormat="1" applyFont="1" applyFill="1" applyBorder="1" applyAlignment="1"/>
    <xf numFmtId="0" fontId="12" fillId="0" borderId="2" xfId="0" applyFont="1" applyFill="1" applyBorder="1" applyAlignment="1"/>
    <xf numFmtId="2" fontId="15" fillId="0" borderId="1" xfId="0" applyNumberFormat="1" applyFont="1" applyFill="1" applyBorder="1" applyAlignment="1"/>
    <xf numFmtId="0" fontId="2" fillId="0" borderId="5" xfId="0" applyFont="1" applyFill="1" applyBorder="1" applyAlignment="1"/>
    <xf numFmtId="165" fontId="15" fillId="0" borderId="5" xfId="0" applyNumberFormat="1" applyFont="1" applyFill="1" applyBorder="1" applyAlignment="1"/>
    <xf numFmtId="49" fontId="8" fillId="0" borderId="1" xfId="0" applyNumberFormat="1" applyFont="1" applyFill="1" applyBorder="1" applyAlignment="1">
      <alignment horizontal="left"/>
    </xf>
    <xf numFmtId="0" fontId="8" fillId="0" borderId="3" xfId="0" applyFont="1" applyFill="1" applyBorder="1" applyAlignment="1"/>
    <xf numFmtId="49" fontId="8" fillId="0" borderId="0" xfId="0" applyNumberFormat="1" applyFont="1" applyFill="1" applyAlignment="1">
      <alignment horizontal="left" vertical="top"/>
    </xf>
    <xf numFmtId="49" fontId="6"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top"/>
    </xf>
    <xf numFmtId="49" fontId="8" fillId="0" borderId="0" xfId="0" applyNumberFormat="1" applyFont="1" applyFill="1" applyBorder="1" applyAlignment="1">
      <alignment horizontal="left" vertical="top"/>
    </xf>
    <xf numFmtId="49" fontId="33" fillId="0" borderId="1" xfId="0" applyNumberFormat="1" applyFont="1" applyFill="1" applyBorder="1" applyAlignment="1">
      <alignment horizontal="left" vertical="center"/>
    </xf>
    <xf numFmtId="49" fontId="8" fillId="0" borderId="0" xfId="0" applyNumberFormat="1" applyFont="1" applyFill="1" applyAlignment="1">
      <alignment horizontal="left"/>
    </xf>
    <xf numFmtId="49" fontId="6" fillId="0" borderId="0" xfId="0" applyNumberFormat="1" applyFont="1" applyFill="1" applyAlignment="1">
      <alignment horizontal="left"/>
    </xf>
    <xf numFmtId="49" fontId="9" fillId="0" borderId="0" xfId="0" applyNumberFormat="1" applyFont="1" applyFill="1" applyAlignment="1">
      <alignment horizontal="left"/>
    </xf>
    <xf numFmtId="165" fontId="24" fillId="0" borderId="1" xfId="0" applyNumberFormat="1" applyFont="1" applyFill="1" applyBorder="1" applyAlignment="1"/>
    <xf numFmtId="165" fontId="15" fillId="0" borderId="1" xfId="0" applyNumberFormat="1" applyFont="1" applyFill="1" applyBorder="1" applyAlignment="1">
      <alignment horizontal="right"/>
    </xf>
    <xf numFmtId="0" fontId="33" fillId="0" borderId="1" xfId="0" applyFont="1" applyFill="1" applyBorder="1" applyAlignment="1">
      <alignment vertical="center"/>
    </xf>
    <xf numFmtId="167" fontId="8" fillId="0" borderId="2" xfId="0" applyNumberFormat="1" applyFont="1" applyFill="1" applyBorder="1" applyAlignment="1"/>
    <xf numFmtId="0" fontId="24" fillId="0" borderId="1" xfId="0" applyFont="1" applyFill="1" applyBorder="1" applyAlignment="1"/>
    <xf numFmtId="0" fontId="25" fillId="0" borderId="1" xfId="0" applyFont="1" applyFill="1" applyBorder="1" applyAlignment="1"/>
    <xf numFmtId="0" fontId="8" fillId="0" borderId="0" xfId="0" applyFont="1" applyFill="1" applyBorder="1" applyAlignment="1">
      <alignment horizontal="left" vertical="top"/>
    </xf>
    <xf numFmtId="14" fontId="0" fillId="0" borderId="1" xfId="0" applyNumberFormat="1" applyFill="1" applyBorder="1" applyAlignment="1"/>
    <xf numFmtId="167" fontId="23" fillId="0" borderId="1" xfId="0" applyNumberFormat="1" applyFont="1" applyFill="1" applyBorder="1" applyAlignment="1"/>
    <xf numFmtId="0" fontId="23" fillId="0" borderId="1" xfId="0" applyFont="1" applyFill="1" applyBorder="1" applyAlignment="1"/>
    <xf numFmtId="0" fontId="24" fillId="0" borderId="1" xfId="0" applyFont="1" applyFill="1" applyBorder="1" applyAlignment="1">
      <alignment horizontal="right"/>
    </xf>
    <xf numFmtId="0" fontId="8" fillId="0" borderId="7" xfId="0" applyFont="1" applyFill="1" applyBorder="1" applyAlignment="1">
      <alignment horizontal="left"/>
    </xf>
    <xf numFmtId="0" fontId="8" fillId="0" borderId="2" xfId="0" applyFont="1" applyFill="1" applyBorder="1" applyAlignment="1">
      <alignment horizontal="left" vertical="top"/>
    </xf>
    <xf numFmtId="14" fontId="32" fillId="0" borderId="0" xfId="0" applyNumberFormat="1" applyFont="1" applyFill="1" applyBorder="1" applyAlignment="1"/>
    <xf numFmtId="14" fontId="30" fillId="0" borderId="1" xfId="0" applyNumberFormat="1" applyFont="1" applyFill="1" applyBorder="1" applyAlignment="1"/>
    <xf numFmtId="0" fontId="15" fillId="4" borderId="1" xfId="0" applyFont="1" applyFill="1" applyBorder="1" applyAlignment="1">
      <alignment wrapText="1"/>
    </xf>
    <xf numFmtId="0" fontId="15" fillId="4" borderId="1" xfId="0" applyFont="1" applyFill="1" applyBorder="1" applyAlignment="1"/>
    <xf numFmtId="14" fontId="34" fillId="0" borderId="0" xfId="0" applyNumberFormat="1" applyFont="1" applyFill="1" applyBorder="1" applyAlignment="1"/>
    <xf numFmtId="165" fontId="15" fillId="5" borderId="1" xfId="0" applyNumberFormat="1" applyFont="1" applyFill="1" applyBorder="1" applyAlignment="1"/>
    <xf numFmtId="14" fontId="2" fillId="0" borderId="7" xfId="0" applyNumberFormat="1" applyFont="1" applyFill="1" applyBorder="1" applyAlignment="1"/>
    <xf numFmtId="49" fontId="8" fillId="0" borderId="5" xfId="0" applyNumberFormat="1" applyFont="1" applyFill="1" applyBorder="1" applyAlignment="1">
      <alignment horizontal="left" vertical="top"/>
    </xf>
    <xf numFmtId="0" fontId="2" fillId="0" borderId="3" xfId="0" applyFont="1" applyFill="1" applyBorder="1" applyAlignment="1"/>
    <xf numFmtId="14" fontId="2" fillId="0" borderId="5" xfId="0" applyNumberFormat="1" applyFont="1" applyFill="1" applyBorder="1" applyAlignment="1"/>
    <xf numFmtId="0" fontId="8" fillId="4" borderId="1" xfId="0" applyFont="1" applyFill="1" applyBorder="1" applyAlignment="1"/>
    <xf numFmtId="0" fontId="2" fillId="4" borderId="0" xfId="0" applyFont="1" applyFill="1" applyBorder="1" applyAlignment="1"/>
    <xf numFmtId="0" fontId="2" fillId="4" borderId="0" xfId="0" applyFont="1" applyFill="1" applyAlignment="1"/>
    <xf numFmtId="0" fontId="15" fillId="0" borderId="7" xfId="0" applyFont="1" applyFill="1" applyBorder="1" applyAlignment="1">
      <alignment horizontal="left"/>
    </xf>
    <xf numFmtId="0" fontId="15" fillId="0" borderId="7" xfId="0" applyFont="1" applyFill="1" applyBorder="1" applyAlignment="1">
      <alignment horizontal="right"/>
    </xf>
    <xf numFmtId="49" fontId="8" fillId="0" borderId="7" xfId="0" applyNumberFormat="1" applyFont="1" applyFill="1" applyBorder="1" applyAlignment="1">
      <alignment horizontal="left" vertical="top"/>
    </xf>
    <xf numFmtId="0" fontId="35" fillId="0" borderId="1" xfId="0" applyFont="1" applyFill="1" applyBorder="1" applyAlignment="1">
      <alignment horizontal="left"/>
    </xf>
    <xf numFmtId="0" fontId="36" fillId="0" borderId="1" xfId="0" applyFont="1" applyFill="1" applyBorder="1" applyAlignment="1"/>
    <xf numFmtId="165" fontId="37" fillId="0" borderId="1" xfId="0" applyNumberFormat="1" applyFont="1" applyFill="1" applyBorder="1" applyAlignment="1"/>
    <xf numFmtId="0" fontId="37" fillId="0" borderId="1" xfId="0" applyFont="1" applyFill="1" applyBorder="1" applyAlignment="1"/>
    <xf numFmtId="0" fontId="36" fillId="0" borderId="1" xfId="0" applyFont="1" applyFill="1" applyBorder="1" applyAlignment="1">
      <alignment horizontal="left"/>
    </xf>
    <xf numFmtId="0" fontId="37" fillId="0" borderId="1" xfId="0" applyFont="1" applyFill="1" applyBorder="1" applyAlignment="1">
      <alignment horizontal="center"/>
    </xf>
    <xf numFmtId="167" fontId="36" fillId="0" borderId="1" xfId="0" applyNumberFormat="1" applyFont="1" applyFill="1" applyBorder="1" applyAlignment="1"/>
    <xf numFmtId="49" fontId="36" fillId="0" borderId="1" xfId="0" applyNumberFormat="1" applyFont="1" applyFill="1" applyBorder="1" applyAlignment="1">
      <alignment horizontal="left" vertical="top"/>
    </xf>
    <xf numFmtId="164" fontId="36" fillId="0" borderId="1" xfId="0" applyNumberFormat="1" applyFont="1" applyFill="1" applyBorder="1" applyAlignment="1">
      <alignment vertical="top"/>
    </xf>
    <xf numFmtId="0" fontId="36" fillId="0" borderId="0" xfId="0" applyFont="1" applyFill="1" applyBorder="1" applyAlignment="1"/>
    <xf numFmtId="0" fontId="38" fillId="0" borderId="0" xfId="0" applyFont="1" applyFill="1" applyBorder="1" applyAlignment="1"/>
    <xf numFmtId="0" fontId="38" fillId="0" borderId="0" xfId="0" applyFont="1" applyFill="1" applyAlignment="1"/>
    <xf numFmtId="49" fontId="8" fillId="0" borderId="2" xfId="0" applyNumberFormat="1" applyFont="1" applyFill="1" applyBorder="1" applyAlignment="1">
      <alignment horizontal="left" vertical="top"/>
    </xf>
    <xf numFmtId="0" fontId="8" fillId="0" borderId="2" xfId="0" applyFont="1" applyFill="1" applyBorder="1" applyAlignment="1">
      <alignment horizontal="center"/>
    </xf>
    <xf numFmtId="0" fontId="23" fillId="0" borderId="1" xfId="0" applyFont="1" applyFill="1" applyBorder="1" applyAlignment="1">
      <alignment wrapText="1"/>
    </xf>
    <xf numFmtId="0" fontId="39" fillId="0" borderId="0" xfId="0" applyFont="1"/>
    <xf numFmtId="0" fontId="35" fillId="0" borderId="0" xfId="0" applyFont="1" applyFill="1" applyBorder="1" applyAlignment="1">
      <alignment horizontal="left"/>
    </xf>
    <xf numFmtId="0" fontId="31" fillId="0" borderId="0" xfId="0" applyFont="1" applyFill="1" applyAlignment="1"/>
    <xf numFmtId="0" fontId="31" fillId="0" borderId="1" xfId="0" applyFont="1" applyFill="1" applyBorder="1" applyAlignment="1"/>
    <xf numFmtId="49" fontId="8" fillId="0" borderId="2" xfId="0" applyNumberFormat="1" applyFont="1" applyFill="1" applyBorder="1" applyAlignment="1">
      <alignment vertical="top"/>
    </xf>
    <xf numFmtId="0" fontId="15" fillId="0" borderId="2" xfId="0" applyFont="1" applyFill="1" applyBorder="1" applyAlignment="1">
      <alignment horizontal="left"/>
    </xf>
    <xf numFmtId="14" fontId="2" fillId="0" borderId="10" xfId="0" applyNumberFormat="1" applyFont="1" applyFill="1" applyBorder="1" applyAlignment="1"/>
    <xf numFmtId="164" fontId="8" fillId="0" borderId="9" xfId="0" applyNumberFormat="1" applyFont="1" applyFill="1" applyBorder="1" applyAlignment="1">
      <alignment vertical="top"/>
    </xf>
    <xf numFmtId="0" fontId="24" fillId="0" borderId="1" xfId="0" applyFont="1" applyFill="1" applyBorder="1" applyAlignment="1">
      <alignment vertical="center" wrapText="1"/>
    </xf>
    <xf numFmtId="0" fontId="15" fillId="0" borderId="7" xfId="0" applyFont="1" applyFill="1" applyBorder="1" applyAlignment="1">
      <alignment wrapText="1"/>
    </xf>
    <xf numFmtId="0" fontId="31" fillId="0" borderId="1" xfId="0" applyFont="1" applyFill="1" applyBorder="1" applyAlignment="1">
      <alignment wrapText="1"/>
    </xf>
    <xf numFmtId="0" fontId="8" fillId="5" borderId="1" xfId="0" applyFont="1" applyFill="1" applyBorder="1" applyAlignment="1">
      <alignment horizontal="left"/>
    </xf>
    <xf numFmtId="0" fontId="15" fillId="5" borderId="1" xfId="0" applyFont="1" applyFill="1" applyBorder="1" applyAlignment="1">
      <alignment horizontal="right"/>
    </xf>
    <xf numFmtId="0" fontId="23" fillId="0" borderId="7" xfId="0" applyFont="1" applyFill="1" applyBorder="1" applyAlignment="1">
      <alignment wrapText="1"/>
    </xf>
    <xf numFmtId="14" fontId="15" fillId="0" borderId="0" xfId="0" applyNumberFormat="1" applyFont="1" applyFill="1" applyAlignment="1"/>
    <xf numFmtId="0" fontId="24" fillId="0" borderId="0" xfId="0" applyFont="1"/>
    <xf numFmtId="49" fontId="10" fillId="0" borderId="0" xfId="0" applyNumberFormat="1" applyFont="1" applyFill="1" applyAlignment="1">
      <alignment horizontal="left"/>
    </xf>
    <xf numFmtId="49" fontId="10" fillId="0" borderId="0"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8" fillId="0" borderId="7" xfId="0" applyNumberFormat="1" applyFont="1" applyFill="1" applyBorder="1" applyAlignment="1">
      <alignment horizontal="left"/>
    </xf>
    <xf numFmtId="49" fontId="8" fillId="0" borderId="5" xfId="0" applyNumberFormat="1" applyFont="1" applyFill="1" applyBorder="1" applyAlignment="1">
      <alignment horizontal="left"/>
    </xf>
    <xf numFmtId="49" fontId="8" fillId="0" borderId="0" xfId="0" applyNumberFormat="1" applyFont="1" applyFill="1" applyBorder="1" applyAlignment="1">
      <alignment horizontal="left"/>
    </xf>
    <xf numFmtId="49" fontId="15" fillId="0" borderId="0" xfId="0" applyNumberFormat="1" applyFont="1" applyFill="1" applyBorder="1" applyAlignment="1">
      <alignment horizontal="left"/>
    </xf>
    <xf numFmtId="49" fontId="8" fillId="0" borderId="5" xfId="0" applyNumberFormat="1" applyFont="1" applyFill="1" applyBorder="1" applyAlignment="1">
      <alignment horizontal="left" vertical="top" wrapText="1"/>
    </xf>
    <xf numFmtId="49" fontId="40" fillId="0" borderId="1" xfId="1" applyNumberFormat="1" applyFill="1" applyBorder="1" applyAlignment="1">
      <alignment horizontal="left"/>
    </xf>
    <xf numFmtId="1" fontId="8" fillId="0" borderId="1" xfId="0" applyNumberFormat="1" applyFont="1" applyFill="1" applyBorder="1" applyAlignment="1">
      <alignment horizontal="left"/>
    </xf>
    <xf numFmtId="1" fontId="8" fillId="0" borderId="7" xfId="0" applyNumberFormat="1" applyFont="1" applyFill="1" applyBorder="1" applyAlignment="1">
      <alignment horizontal="left"/>
    </xf>
    <xf numFmtId="1" fontId="8" fillId="6" borderId="1" xfId="0" applyNumberFormat="1" applyFont="1" applyFill="1" applyBorder="1" applyAlignment="1">
      <alignment horizontal="left"/>
    </xf>
    <xf numFmtId="1" fontId="8" fillId="0" borderId="1" xfId="0" applyNumberFormat="1" applyFont="1" applyFill="1" applyBorder="1" applyAlignment="1">
      <alignment horizontal="left" vertical="top"/>
    </xf>
    <xf numFmtId="0" fontId="41" fillId="0" borderId="1" xfId="0" applyFont="1" applyFill="1" applyBorder="1" applyAlignment="1">
      <alignment vertical="center" wrapText="1"/>
    </xf>
    <xf numFmtId="0" fontId="42" fillId="0" borderId="1" xfId="0" applyFont="1" applyFill="1" applyBorder="1" applyAlignment="1"/>
    <xf numFmtId="0" fontId="43" fillId="0" borderId="1" xfId="0" applyFont="1" applyFill="1" applyBorder="1" applyAlignment="1">
      <alignment horizontal="left"/>
    </xf>
    <xf numFmtId="167" fontId="15" fillId="0" borderId="7" xfId="0" applyNumberFormat="1" applyFont="1" applyFill="1" applyBorder="1" applyAlignment="1"/>
    <xf numFmtId="167" fontId="42" fillId="0" borderId="1" xfId="0" applyNumberFormat="1" applyFont="1" applyFill="1" applyBorder="1" applyAlignment="1"/>
    <xf numFmtId="49" fontId="8" fillId="0" borderId="10" xfId="0" applyNumberFormat="1" applyFont="1" applyFill="1" applyBorder="1" applyAlignment="1">
      <alignment horizontal="left"/>
    </xf>
    <xf numFmtId="0" fontId="15" fillId="0" borderId="10" xfId="0" applyFont="1" applyFill="1" applyBorder="1" applyAlignment="1">
      <alignment horizontal="left"/>
    </xf>
    <xf numFmtId="0" fontId="8" fillId="0" borderId="10" xfId="0" applyFont="1" applyFill="1" applyBorder="1" applyAlignment="1">
      <alignment horizontal="left"/>
    </xf>
    <xf numFmtId="49" fontId="8" fillId="0" borderId="10" xfId="0" applyNumberFormat="1" applyFont="1" applyFill="1" applyBorder="1" applyAlignment="1">
      <alignment horizontal="left" vertical="top"/>
    </xf>
    <xf numFmtId="167" fontId="15" fillId="6" borderId="1" xfId="0" applyNumberFormat="1" applyFont="1" applyFill="1" applyBorder="1" applyAlignment="1"/>
    <xf numFmtId="0" fontId="15" fillId="6" borderId="1" xfId="0" applyFont="1" applyFill="1" applyBorder="1" applyAlignment="1"/>
    <xf numFmtId="0" fontId="8" fillId="6" borderId="1" xfId="0" applyFont="1" applyFill="1" applyBorder="1" applyAlignment="1">
      <alignment horizontal="left"/>
    </xf>
    <xf numFmtId="0" fontId="15" fillId="0" borderId="1" xfId="0" applyFont="1" applyFill="1" applyBorder="1" applyAlignment="1">
      <alignment horizontal="center" wrapText="1"/>
    </xf>
    <xf numFmtId="0" fontId="13" fillId="0" borderId="1" xfId="0" applyFont="1" applyFill="1" applyBorder="1" applyAlignment="1">
      <alignment horizontal="center" vertical="center" textRotation="90" wrapText="1"/>
    </xf>
    <xf numFmtId="49" fontId="33" fillId="0" borderId="2" xfId="0" applyNumberFormat="1" applyFont="1" applyFill="1" applyBorder="1" applyAlignment="1">
      <alignment horizontal="left" vertical="center"/>
    </xf>
    <xf numFmtId="0" fontId="15" fillId="6" borderId="1" xfId="0" applyFont="1" applyFill="1" applyBorder="1" applyAlignment="1">
      <alignment horizontal="center" wrapText="1"/>
    </xf>
    <xf numFmtId="0" fontId="13" fillId="0" borderId="8" xfId="0" applyFont="1" applyFill="1" applyBorder="1" applyAlignment="1">
      <alignment horizontal="left" vertical="center"/>
    </xf>
    <xf numFmtId="0" fontId="20" fillId="0" borderId="1" xfId="0" applyFont="1" applyFill="1" applyBorder="1" applyAlignment="1">
      <alignment horizontal="center" vertical="center"/>
    </xf>
    <xf numFmtId="0" fontId="22" fillId="0" borderId="1" xfId="0" applyFont="1" applyFill="1" applyBorder="1" applyAlignment="1">
      <alignment horizontal="center" textRotation="255"/>
    </xf>
    <xf numFmtId="0" fontId="24" fillId="0" borderId="1" xfId="0" applyFont="1" applyFill="1" applyBorder="1" applyAlignment="1">
      <alignment vertical="center"/>
    </xf>
    <xf numFmtId="0" fontId="15" fillId="5" borderId="1" xfId="0" applyFont="1" applyFill="1" applyBorder="1" applyAlignment="1">
      <alignment horizontal="left"/>
    </xf>
    <xf numFmtId="0" fontId="23" fillId="4" borderId="1" xfId="0" applyFont="1" applyFill="1" applyBorder="1" applyAlignment="1"/>
    <xf numFmtId="0" fontId="14" fillId="0" borderId="2" xfId="0" applyFont="1" applyFill="1" applyBorder="1" applyAlignment="1"/>
    <xf numFmtId="0" fontId="35" fillId="0" borderId="2" xfId="0" applyFont="1" applyFill="1" applyBorder="1" applyAlignment="1">
      <alignment horizontal="left"/>
    </xf>
    <xf numFmtId="0" fontId="15" fillId="0" borderId="5" xfId="0" applyNumberFormat="1" applyFont="1" applyFill="1" applyBorder="1" applyAlignment="1"/>
    <xf numFmtId="0" fontId="15" fillId="4" borderId="1" xfId="0" applyFont="1" applyFill="1" applyBorder="1" applyAlignment="1">
      <alignment horizontal="center"/>
    </xf>
    <xf numFmtId="0" fontId="15" fillId="0" borderId="9" xfId="0" applyFont="1" applyFill="1" applyBorder="1" applyAlignment="1"/>
    <xf numFmtId="49" fontId="40" fillId="0" borderId="0" xfId="1" applyNumberFormat="1" applyFill="1" applyBorder="1" applyAlignment="1">
      <alignment horizontal="left"/>
    </xf>
    <xf numFmtId="49" fontId="15" fillId="0" borderId="0" xfId="0" applyNumberFormat="1" applyFont="1" applyFill="1" applyBorder="1" applyAlignment="1"/>
    <xf numFmtId="49" fontId="8" fillId="0" borderId="1" xfId="0" applyNumberFormat="1" applyFont="1" applyFill="1" applyBorder="1" applyAlignment="1">
      <alignment horizontal="center" vertical="top"/>
    </xf>
    <xf numFmtId="167" fontId="8" fillId="4" borderId="1" xfId="0" applyNumberFormat="1" applyFont="1" applyFill="1" applyBorder="1" applyAlignment="1"/>
    <xf numFmtId="49" fontId="8" fillId="4" borderId="1" xfId="0" applyNumberFormat="1" applyFont="1" applyFill="1" applyBorder="1" applyAlignment="1">
      <alignment horizontal="left" vertical="top"/>
    </xf>
    <xf numFmtId="0" fontId="8" fillId="0" borderId="9" xfId="0" applyFont="1" applyFill="1" applyBorder="1" applyAlignment="1"/>
    <xf numFmtId="49" fontId="8" fillId="0" borderId="0" xfId="0" applyNumberFormat="1" applyFont="1" applyFill="1" applyBorder="1" applyAlignment="1"/>
    <xf numFmtId="0" fontId="2" fillId="4" borderId="2" xfId="0" applyFont="1" applyFill="1" applyBorder="1" applyAlignment="1"/>
    <xf numFmtId="0" fontId="12" fillId="0" borderId="1" xfId="0" applyFont="1" applyFill="1" applyBorder="1" applyAlignment="1">
      <alignment vertical="top"/>
    </xf>
    <xf numFmtId="14" fontId="38" fillId="0" borderId="1" xfId="0" applyNumberFormat="1" applyFont="1" applyFill="1" applyBorder="1" applyAlignment="1"/>
    <xf numFmtId="14" fontId="2" fillId="4" borderId="1" xfId="0" applyNumberFormat="1" applyFont="1" applyFill="1" applyBorder="1" applyAlignment="1"/>
    <xf numFmtId="0" fontId="0" fillId="0" borderId="0" xfId="0" applyFill="1" applyBorder="1" applyAlignment="1"/>
    <xf numFmtId="0" fontId="24" fillId="0" borderId="0" xfId="0" applyFont="1" applyBorder="1" applyAlignment="1"/>
    <xf numFmtId="0" fontId="35" fillId="0" borderId="3" xfId="0" applyFont="1" applyFill="1" applyBorder="1" applyAlignment="1">
      <alignment horizontal="left"/>
    </xf>
    <xf numFmtId="165" fontId="15" fillId="4" borderId="1" xfId="0" applyNumberFormat="1" applyFont="1" applyFill="1" applyBorder="1" applyAlignment="1"/>
    <xf numFmtId="0" fontId="8" fillId="4" borderId="1" xfId="0" applyFont="1" applyFill="1" applyBorder="1" applyAlignment="1">
      <alignment horizontal="left"/>
    </xf>
    <xf numFmtId="0" fontId="21" fillId="0" borderId="5" xfId="0" applyFont="1" applyFill="1" applyBorder="1" applyAlignment="1"/>
    <xf numFmtId="1" fontId="8" fillId="0" borderId="0" xfId="0" applyNumberFormat="1" applyFont="1" applyFill="1" applyBorder="1" applyAlignment="1">
      <alignment horizontal="left"/>
    </xf>
    <xf numFmtId="0" fontId="15" fillId="0" borderId="5" xfId="0" applyFont="1" applyFill="1" applyBorder="1" applyAlignment="1">
      <alignment horizontal="left"/>
    </xf>
    <xf numFmtId="0" fontId="15" fillId="4" borderId="0" xfId="0" applyFont="1" applyFill="1" applyBorder="1" applyAlignment="1"/>
    <xf numFmtId="0" fontId="15" fillId="0" borderId="5" xfId="0" applyFont="1" applyFill="1" applyBorder="1" applyAlignment="1">
      <alignment horizontal="right"/>
    </xf>
    <xf numFmtId="0" fontId="15" fillId="0" borderId="2" xfId="0" applyFont="1" applyFill="1" applyBorder="1" applyAlignment="1">
      <alignment horizontal="right"/>
    </xf>
    <xf numFmtId="0" fontId="8" fillId="0" borderId="5" xfId="0" applyFont="1" applyFill="1" applyBorder="1" applyAlignment="1">
      <alignment horizontal="right"/>
    </xf>
    <xf numFmtId="49" fontId="33" fillId="0" borderId="0" xfId="0" applyNumberFormat="1" applyFont="1" applyFill="1" applyBorder="1" applyAlignment="1">
      <alignment horizontal="left" vertical="center"/>
    </xf>
    <xf numFmtId="0" fontId="8" fillId="0" borderId="9" xfId="0" applyFont="1" applyFill="1" applyBorder="1" applyAlignment="1">
      <alignment vertical="top"/>
    </xf>
    <xf numFmtId="0" fontId="8" fillId="0" borderId="10" xfId="0" applyFont="1" applyFill="1" applyBorder="1" applyAlignment="1">
      <alignment horizontal="left" vertical="top"/>
    </xf>
    <xf numFmtId="0" fontId="24" fillId="6" borderId="1" xfId="0" applyFont="1" applyFill="1" applyBorder="1" applyAlignment="1">
      <alignment vertical="center" wrapText="1"/>
    </xf>
    <xf numFmtId="14" fontId="19" fillId="0" borderId="11" xfId="0" applyNumberFormat="1" applyFont="1" applyFill="1" applyBorder="1" applyAlignment="1">
      <alignment horizontal="left" vertical="center"/>
    </xf>
    <xf numFmtId="0" fontId="0" fillId="0" borderId="11" xfId="0" applyBorder="1" applyAlignment="1">
      <alignment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vcmf.by/services/izdatelstvo/catalog/?ELEMENT_ID=509" TargetMode="External"/><Relationship Id="rId21" Type="http://schemas.openxmlformats.org/officeDocument/2006/relationships/hyperlink" Target="https://www.ivcmf.by/services/izdatelstvo/catalog/?ELEMENT_ID=385" TargetMode="External"/><Relationship Id="rId42" Type="http://schemas.openxmlformats.org/officeDocument/2006/relationships/hyperlink" Target="https://www.ivcmf.by/services/izdatelstvo/catalog/?ELEMENT_ID=288" TargetMode="External"/><Relationship Id="rId47" Type="http://schemas.openxmlformats.org/officeDocument/2006/relationships/hyperlink" Target="https://www.ivcmf.by/services/izdatelstvo/catalog/?ELEMENT_ID=412" TargetMode="External"/><Relationship Id="rId63" Type="http://schemas.openxmlformats.org/officeDocument/2006/relationships/hyperlink" Target="https://www.ivcmf.by/services/izdatelstvo/catalog/?ELEMENT_ID=315" TargetMode="External"/><Relationship Id="rId68" Type="http://schemas.openxmlformats.org/officeDocument/2006/relationships/hyperlink" Target="https://www.ivcmf.by/services/izdatelstvo/catalog/?ELEMENT_ID=889" TargetMode="External"/><Relationship Id="rId2" Type="http://schemas.openxmlformats.org/officeDocument/2006/relationships/hyperlink" Target="https://www.ivcmf.by/services/izdatelstvo/catalog/?ELEMENT_ID=287" TargetMode="External"/><Relationship Id="rId16" Type="http://schemas.openxmlformats.org/officeDocument/2006/relationships/hyperlink" Target="https://www.ivcmf.by/services/izdatelstvo/catalog/?ELEMENT_ID=211" TargetMode="External"/><Relationship Id="rId29" Type="http://schemas.openxmlformats.org/officeDocument/2006/relationships/hyperlink" Target="https://www.ivcmf.by/services/izdatelstvo/catalog/?ELEMENT_ID=226" TargetMode="External"/><Relationship Id="rId11" Type="http://schemas.openxmlformats.org/officeDocument/2006/relationships/hyperlink" Target="https://www.ivcmf.by/services/izdatelstvo/catalog/?ELEMENT_ID=641" TargetMode="External"/><Relationship Id="rId24" Type="http://schemas.openxmlformats.org/officeDocument/2006/relationships/hyperlink" Target="https://www.ivcmf.by/services/izdatelstvo/catalog/?ELEMENT_ID=535" TargetMode="External"/><Relationship Id="rId32" Type="http://schemas.openxmlformats.org/officeDocument/2006/relationships/hyperlink" Target="https://www.ivcmf.by/services/izdatelstvo/catalog/?ELEMENT_ID=270" TargetMode="External"/><Relationship Id="rId37" Type="http://schemas.openxmlformats.org/officeDocument/2006/relationships/hyperlink" Target="https://www.ivcmf.by/services/izdatelstvo/catalog/?ELEMENT_ID=274" TargetMode="External"/><Relationship Id="rId40" Type="http://schemas.openxmlformats.org/officeDocument/2006/relationships/hyperlink" Target="https://www.ivcmf.by/services/izdatelstvo/catalog/?ELEMENT_ID=281" TargetMode="External"/><Relationship Id="rId45" Type="http://schemas.openxmlformats.org/officeDocument/2006/relationships/hyperlink" Target="https://www.ivcmf.by/services/izdatelstvo/catalog/?ELEMENT_ID=227" TargetMode="External"/><Relationship Id="rId53" Type="http://schemas.openxmlformats.org/officeDocument/2006/relationships/hyperlink" Target="https://www.ivcmf.by/services/izdatelstvo/catalog/?ELEMENT_ID=304" TargetMode="External"/><Relationship Id="rId58" Type="http://schemas.openxmlformats.org/officeDocument/2006/relationships/hyperlink" Target="https://www.ivcmf.by/services/izdatelstvo/catalog/?ELEMENT_ID=332" TargetMode="External"/><Relationship Id="rId66" Type="http://schemas.openxmlformats.org/officeDocument/2006/relationships/hyperlink" Target="https://www.ivcmf.by/services/izdatelstvo/catalog/?ELEMENT_ID=219" TargetMode="External"/><Relationship Id="rId74" Type="http://schemas.openxmlformats.org/officeDocument/2006/relationships/hyperlink" Target="https://www.ivcmf.by/services/izdatelstvo/catalog/?ELEMENT_ID=931" TargetMode="External"/><Relationship Id="rId5" Type="http://schemas.openxmlformats.org/officeDocument/2006/relationships/hyperlink" Target="https://www.ivcmf.by/services/izdatelstvo/catalog/?ELEMENT_ID=840" TargetMode="External"/><Relationship Id="rId61" Type="http://schemas.openxmlformats.org/officeDocument/2006/relationships/hyperlink" Target="https://www.ivcmf.by/services/izdatelstvo/catalog/?ELEMENT_ID=215" TargetMode="External"/><Relationship Id="rId19" Type="http://schemas.openxmlformats.org/officeDocument/2006/relationships/hyperlink" Target="https://www.ivcmf.by/services/izdatelstvo/catalog/?ELEMENT_ID=392" TargetMode="External"/><Relationship Id="rId14" Type="http://schemas.openxmlformats.org/officeDocument/2006/relationships/hyperlink" Target="https://www.ivcmf.by/services/izdatelstvo/catalog/?ELEMENT_ID=208" TargetMode="External"/><Relationship Id="rId22" Type="http://schemas.openxmlformats.org/officeDocument/2006/relationships/hyperlink" Target="https://www.ivcmf.by/services/izdatelstvo/catalog/?ELEMENT_ID=254" TargetMode="External"/><Relationship Id="rId27" Type="http://schemas.openxmlformats.org/officeDocument/2006/relationships/hyperlink" Target="https://www.ivcmf.by/services/izdatelstvo/catalog/?ELEMENT_ID=813" TargetMode="External"/><Relationship Id="rId30" Type="http://schemas.openxmlformats.org/officeDocument/2006/relationships/hyperlink" Target="https://www.ivcmf.by/services/izdatelstvo/catalog/?ELEMENT_ID=221" TargetMode="External"/><Relationship Id="rId35" Type="http://schemas.openxmlformats.org/officeDocument/2006/relationships/hyperlink" Target="https://www.ivcmf.by/services/izdatelstvo/catalog/?ELEMENT_ID=273" TargetMode="External"/><Relationship Id="rId43" Type="http://schemas.openxmlformats.org/officeDocument/2006/relationships/hyperlink" Target="https://www.ivcmf.by/services/izdatelstvo/catalog/?ELEMENT_ID=289" TargetMode="External"/><Relationship Id="rId48" Type="http://schemas.openxmlformats.org/officeDocument/2006/relationships/hyperlink" Target="https://www.ivcmf.by/services/izdatelstvo/catalog/?ELEMENT_ID=390" TargetMode="External"/><Relationship Id="rId56" Type="http://schemas.openxmlformats.org/officeDocument/2006/relationships/hyperlink" Target="https://www.ivcmf.by/services/izdatelstvo/catalog/?ELEMENT_ID=704" TargetMode="External"/><Relationship Id="rId64" Type="http://schemas.openxmlformats.org/officeDocument/2006/relationships/hyperlink" Target="https://www.ivcmf.by/services/izdatelstvo/catalog/?ELEMENT_ID=814" TargetMode="External"/><Relationship Id="rId69" Type="http://schemas.openxmlformats.org/officeDocument/2006/relationships/hyperlink" Target="https://www.ivcmf.by/services/izdatelstvo/catalog/?ELEMENT_ID=893" TargetMode="External"/><Relationship Id="rId8" Type="http://schemas.openxmlformats.org/officeDocument/2006/relationships/hyperlink" Target="https://www.ivcmf.by/services/izdatelstvo/catalog/?ELEMENT_ID=206" TargetMode="External"/><Relationship Id="rId51" Type="http://schemas.openxmlformats.org/officeDocument/2006/relationships/hyperlink" Target="https://www.ivcmf.by/services/izdatelstvo/catalog/?ELEMENT_ID=298" TargetMode="External"/><Relationship Id="rId72" Type="http://schemas.openxmlformats.org/officeDocument/2006/relationships/hyperlink" Target="https://www.ivcmf.by/services/izdatelstvo/catalog/?ELEMENT_ID=918" TargetMode="External"/><Relationship Id="rId3" Type="http://schemas.openxmlformats.org/officeDocument/2006/relationships/hyperlink" Target="https://www.ivcmf.by/services/izdatelstvo/catalog/?ELEMENT_ID=859" TargetMode="External"/><Relationship Id="rId12" Type="http://schemas.openxmlformats.org/officeDocument/2006/relationships/hyperlink" Target="https://www.ivcmf.by/services/izdatelstvo/catalog/?ELEMENT_ID=866" TargetMode="External"/><Relationship Id="rId17" Type="http://schemas.openxmlformats.org/officeDocument/2006/relationships/hyperlink" Target="https://www.ivcmf.by/services/izdatelstvo/catalog/?ELEMENT_ID=830" TargetMode="External"/><Relationship Id="rId25" Type="http://schemas.openxmlformats.org/officeDocument/2006/relationships/hyperlink" Target="https://www.ivcmf.by/services/izdatelstvo/catalog/?ELEMENT_ID=256" TargetMode="External"/><Relationship Id="rId33" Type="http://schemas.openxmlformats.org/officeDocument/2006/relationships/hyperlink" Target="https://www.ivcmf.by/services/izdatelstvo/catalog/?ELEMENT_ID=271" TargetMode="External"/><Relationship Id="rId38" Type="http://schemas.openxmlformats.org/officeDocument/2006/relationships/hyperlink" Target="https://www.ivcmf.by/services/izdatelstvo/catalog/?ELEMENT_ID=275" TargetMode="External"/><Relationship Id="rId46" Type="http://schemas.openxmlformats.org/officeDocument/2006/relationships/hyperlink" Target="https://www.ivcmf.by/services/izdatelstvo/catalog/?ELEMENT_ID=413" TargetMode="External"/><Relationship Id="rId59" Type="http://schemas.openxmlformats.org/officeDocument/2006/relationships/hyperlink" Target="https://www.ivcmf.by/services/izdatelstvo/catalog/?ELEMENT_ID=577" TargetMode="External"/><Relationship Id="rId67" Type="http://schemas.openxmlformats.org/officeDocument/2006/relationships/hyperlink" Target="https://www.ivcmf.by/services/izdatelstvo/catalog/?ELEMENT_ID=317" TargetMode="External"/><Relationship Id="rId20" Type="http://schemas.openxmlformats.org/officeDocument/2006/relationships/hyperlink" Target="https://www.ivcmf.by/services/izdatelstvo/catalog/?ELEMENT_ID=250" TargetMode="External"/><Relationship Id="rId41" Type="http://schemas.openxmlformats.org/officeDocument/2006/relationships/hyperlink" Target="https://www.ivcmf.by/services/izdatelstvo/catalog/?ELEMENT_ID=286" TargetMode="External"/><Relationship Id="rId54" Type="http://schemas.openxmlformats.org/officeDocument/2006/relationships/hyperlink" Target="https://www.ivcmf.by/services/izdatelstvo/catalog/?ELEMENT_ID=306" TargetMode="External"/><Relationship Id="rId62" Type="http://schemas.openxmlformats.org/officeDocument/2006/relationships/hyperlink" Target="https://www.ivcmf.by/services/izdatelstvo/catalog/?ELEMENT_ID=214" TargetMode="External"/><Relationship Id="rId70" Type="http://schemas.openxmlformats.org/officeDocument/2006/relationships/hyperlink" Target="https://www.ivcmf.by/services/izdatelstvo/catalog/?ELEMENT_ID=894" TargetMode="External"/><Relationship Id="rId75" Type="http://schemas.openxmlformats.org/officeDocument/2006/relationships/printerSettings" Target="../printerSettings/printerSettings1.bin"/><Relationship Id="rId1" Type="http://schemas.openxmlformats.org/officeDocument/2006/relationships/hyperlink" Target="https://www.ivcmf.by/services/izdatelstvo/catalog/?ELEMENT_ID=834" TargetMode="External"/><Relationship Id="rId6" Type="http://schemas.openxmlformats.org/officeDocument/2006/relationships/hyperlink" Target="https://www.ivcmf.by/services/izdatelstvo/catalog/?ELEMENT_ID=290" TargetMode="External"/><Relationship Id="rId15" Type="http://schemas.openxmlformats.org/officeDocument/2006/relationships/hyperlink" Target="https://www.ivcmf.by/services/izdatelstvo/catalog/?ELEMENT_ID=210" TargetMode="External"/><Relationship Id="rId23" Type="http://schemas.openxmlformats.org/officeDocument/2006/relationships/hyperlink" Target="https://www.ivcmf.by/services/izdatelstvo/catalog/?ELEMENT_ID=255" TargetMode="External"/><Relationship Id="rId28" Type="http://schemas.openxmlformats.org/officeDocument/2006/relationships/hyperlink" Target="https://www.ivcmf.by/services/izdatelstvo/catalog/?ELEMENT_ID=263" TargetMode="External"/><Relationship Id="rId36" Type="http://schemas.openxmlformats.org/officeDocument/2006/relationships/hyperlink" Target="https://www.ivcmf.by/services/izdatelstvo/catalog/?ELEMENT_ID=538" TargetMode="External"/><Relationship Id="rId49" Type="http://schemas.openxmlformats.org/officeDocument/2006/relationships/hyperlink" Target="https://www.ivcmf.by/services/izdatelstvo/catalog/?ELEMENT_ID=782" TargetMode="External"/><Relationship Id="rId57" Type="http://schemas.openxmlformats.org/officeDocument/2006/relationships/hyperlink" Target="https://www.ivcmf.by/services/izdatelstvo/catalog/?ELEMENT_ID=312" TargetMode="External"/><Relationship Id="rId10" Type="http://schemas.openxmlformats.org/officeDocument/2006/relationships/hyperlink" Target="https://www.ivcmf.by/services/izdatelstvo/catalog/?ELEMENT_ID=869" TargetMode="External"/><Relationship Id="rId31" Type="http://schemas.openxmlformats.org/officeDocument/2006/relationships/hyperlink" Target="https://www.ivcmf.by/services/izdatelstvo/catalog/?ELEMENT_ID=267" TargetMode="External"/><Relationship Id="rId44" Type="http://schemas.openxmlformats.org/officeDocument/2006/relationships/hyperlink" Target="https://www.ivcmf.by/services/izdatelstvo/catalog/?ELEMENT_ID=845" TargetMode="External"/><Relationship Id="rId52" Type="http://schemas.openxmlformats.org/officeDocument/2006/relationships/hyperlink" Target="https://www.ivcmf.by/services/izdatelstvo/catalog/?ELEMENT_ID=853" TargetMode="External"/><Relationship Id="rId60" Type="http://schemas.openxmlformats.org/officeDocument/2006/relationships/hyperlink" Target="https://www.ivcmf.by/services/izdatelstvo/catalog/?ELEMENT_ID=213" TargetMode="External"/><Relationship Id="rId65" Type="http://schemas.openxmlformats.org/officeDocument/2006/relationships/hyperlink" Target="https://www.ivcmf.by/services/izdatelstvo/catalog/?ELEMENT_ID=224" TargetMode="External"/><Relationship Id="rId73" Type="http://schemas.openxmlformats.org/officeDocument/2006/relationships/hyperlink" Target="https://www.ivcmf.by/services/izdatelstvo/catalog/?ELEMENT_ID=311" TargetMode="External"/><Relationship Id="rId4" Type="http://schemas.openxmlformats.org/officeDocument/2006/relationships/hyperlink" Target="https://www.ivcmf.by/services/izdatelstvo/catalog/?ELEMENT_ID=833" TargetMode="External"/><Relationship Id="rId9" Type="http://schemas.openxmlformats.org/officeDocument/2006/relationships/hyperlink" Target="https://www.ivcmf.by/services/izdatelstvo/catalog/?ELEMENT_ID=204" TargetMode="External"/><Relationship Id="rId13" Type="http://schemas.openxmlformats.org/officeDocument/2006/relationships/hyperlink" Target="https://www.ivcmf.by/services/izdatelstvo/catalog/?ELEMENT_ID=207" TargetMode="External"/><Relationship Id="rId18" Type="http://schemas.openxmlformats.org/officeDocument/2006/relationships/hyperlink" Target="https://www.ivcmf.by/services/izdatelstvo/catalog/?ELEMENT_ID=882" TargetMode="External"/><Relationship Id="rId39" Type="http://schemas.openxmlformats.org/officeDocument/2006/relationships/hyperlink" Target="https://www.ivcmf.by/services/izdatelstvo/catalog/?ELEMENT_ID=279" TargetMode="External"/><Relationship Id="rId34" Type="http://schemas.openxmlformats.org/officeDocument/2006/relationships/hyperlink" Target="https://www.ivcmf.by/services/izdatelstvo/catalog/?ELEMENT_ID=272" TargetMode="External"/><Relationship Id="rId50" Type="http://schemas.openxmlformats.org/officeDocument/2006/relationships/hyperlink" Target="https://www.ivcmf.by/services/izdatelstvo/catalog/?ELEMENT_ID=297" TargetMode="External"/><Relationship Id="rId55" Type="http://schemas.openxmlformats.org/officeDocument/2006/relationships/hyperlink" Target="https://www.ivcmf.by/services/izdatelstvo/catalog/?ELEMENT_ID=307" TargetMode="External"/><Relationship Id="rId7" Type="http://schemas.openxmlformats.org/officeDocument/2006/relationships/hyperlink" Target="https://www.ivcmf.by/services/izdatelstvo/catalog/?ELEMENT_ID=291" TargetMode="External"/><Relationship Id="rId71" Type="http://schemas.openxmlformats.org/officeDocument/2006/relationships/hyperlink" Target="https://www.ivcmf.by/services/izdatelstvo/catalog/?ELEMENT_ID=91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ivcmf.by/services/izdatelstvo/catalog/?ELEMENT_ID=313" TargetMode="External"/><Relationship Id="rId13" Type="http://schemas.openxmlformats.org/officeDocument/2006/relationships/hyperlink" Target="https://www.ivcmf.by/services/izdatelstvo/catalog/?ELEMENT_ID=639" TargetMode="External"/><Relationship Id="rId18" Type="http://schemas.openxmlformats.org/officeDocument/2006/relationships/hyperlink" Target="https://www.ivcmf.by/services/izdatelstvo/catalog/?ELEMENT_ID=883" TargetMode="External"/><Relationship Id="rId3" Type="http://schemas.openxmlformats.org/officeDocument/2006/relationships/hyperlink" Target="https://www.ivcmf.by/services/izdatelstvo/catalog/?ELEMENT_ID=828" TargetMode="External"/><Relationship Id="rId21" Type="http://schemas.openxmlformats.org/officeDocument/2006/relationships/hyperlink" Target="https://www.ivcmf.by/services/izdatelstvo/catalog/?ELEMENT_ID=870" TargetMode="External"/><Relationship Id="rId7" Type="http://schemas.openxmlformats.org/officeDocument/2006/relationships/hyperlink" Target="https://www.ivcmf.by/services/izdatelstvo/catalog/?ELEMENT_ID=314" TargetMode="External"/><Relationship Id="rId12" Type="http://schemas.openxmlformats.org/officeDocument/2006/relationships/hyperlink" Target="https://www.ivcmf.by/services/izdatelstvo/catalog/?ELEMENT_ID=640" TargetMode="External"/><Relationship Id="rId17" Type="http://schemas.openxmlformats.org/officeDocument/2006/relationships/hyperlink" Target="https://www.ivcmf.by/services/izdatelstvo/catalog/?ELEMENT_ID=945" TargetMode="External"/><Relationship Id="rId2" Type="http://schemas.openxmlformats.org/officeDocument/2006/relationships/hyperlink" Target="https://www.ivcmf.by/services/izdatelstvo/catalog/?ELEMENT_ID=800" TargetMode="External"/><Relationship Id="rId16" Type="http://schemas.openxmlformats.org/officeDocument/2006/relationships/hyperlink" Target="https://www.ivcmf.by/services/izdatelstvo/catalog/?ELEMENT_ID=908" TargetMode="External"/><Relationship Id="rId20" Type="http://schemas.openxmlformats.org/officeDocument/2006/relationships/hyperlink" Target="https://www.ivcmf.by/services/izdatelstvo/catalog/?ELEMENT_ID=218" TargetMode="External"/><Relationship Id="rId1" Type="http://schemas.openxmlformats.org/officeDocument/2006/relationships/hyperlink" Target="https://www.ivcmf.by/services/izdatelstvo/catalog/?ELEMENT_ID=844" TargetMode="External"/><Relationship Id="rId6" Type="http://schemas.openxmlformats.org/officeDocument/2006/relationships/hyperlink" Target="https://www.ivcmf.by/services/izdatelstvo/catalog/?ELEMENT_ID=855" TargetMode="External"/><Relationship Id="rId11" Type="http://schemas.openxmlformats.org/officeDocument/2006/relationships/hyperlink" Target="https://www.ivcmf.by/services/izdatelstvo/catalog/?ELEMENT_ID=563" TargetMode="External"/><Relationship Id="rId5" Type="http://schemas.openxmlformats.org/officeDocument/2006/relationships/hyperlink" Target="https://www.ivcmf.by/services/izdatelstvo/catalog/?ELEMENT_ID=249" TargetMode="External"/><Relationship Id="rId15" Type="http://schemas.openxmlformats.org/officeDocument/2006/relationships/hyperlink" Target="https://www.ivcmf.by/services/izdatelstvo/catalog/?ELEMENT_ID=305" TargetMode="External"/><Relationship Id="rId23" Type="http://schemas.openxmlformats.org/officeDocument/2006/relationships/printerSettings" Target="../printerSettings/printerSettings2.bin"/><Relationship Id="rId10" Type="http://schemas.openxmlformats.org/officeDocument/2006/relationships/hyperlink" Target="https://www.ivcmf.by/services/izdatelstvo/catalog/?ELEMENT_ID=552" TargetMode="External"/><Relationship Id="rId19" Type="http://schemas.openxmlformats.org/officeDocument/2006/relationships/hyperlink" Target="https://www.ivcmf.by/services/izdatelstvo/catalog/?ELEMENT_ID=217" TargetMode="External"/><Relationship Id="rId4" Type="http://schemas.openxmlformats.org/officeDocument/2006/relationships/hyperlink" Target="https://www.ivcmf.by/services/izdatelstvo/catalog/?ELEMENT_ID=829" TargetMode="External"/><Relationship Id="rId9" Type="http://schemas.openxmlformats.org/officeDocument/2006/relationships/hyperlink" Target="https://www.ivcmf.by/services/izdatelstvo/catalog/?ELEMENT_ID=228" TargetMode="External"/><Relationship Id="rId14" Type="http://schemas.openxmlformats.org/officeDocument/2006/relationships/hyperlink" Target="https://www.ivcmf.by/services/izdatelstvo/catalog/?ELEMENT_ID=396" TargetMode="External"/><Relationship Id="rId22" Type="http://schemas.openxmlformats.org/officeDocument/2006/relationships/hyperlink" Target="https://www.ivcmf.by/services/izdatelstvo/catalog/?ELEMENT_ID=22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5"/>
  <sheetViews>
    <sheetView tabSelected="1" view="pageBreakPreview" zoomScaleNormal="130" zoomScaleSheetLayoutView="100" workbookViewId="0">
      <selection activeCell="C6" sqref="C6"/>
    </sheetView>
  </sheetViews>
  <sheetFormatPr defaultColWidth="9.140625" defaultRowHeight="12.75"/>
  <cols>
    <col min="1" max="1" width="21.140625" style="39" customWidth="1"/>
    <col min="2" max="2" width="3" style="4" customWidth="1"/>
    <col min="3" max="3" width="49.85546875" style="4" customWidth="1"/>
    <col min="4" max="4" width="4.7109375" style="4" customWidth="1"/>
    <col min="5" max="5" width="7.7109375" style="4" customWidth="1"/>
    <col min="6" max="6" width="8" style="4" customWidth="1"/>
    <col min="7" max="7" width="4.28515625" style="4" customWidth="1"/>
    <col min="8" max="8" width="4" style="4" customWidth="1"/>
    <col min="9" max="9" width="3" style="4" customWidth="1"/>
    <col min="10" max="10" width="12.28515625" style="57" customWidth="1"/>
    <col min="11" max="11" width="13.5703125" style="57" customWidth="1"/>
    <col min="12" max="13" width="8.85546875" style="135" customWidth="1"/>
    <col min="14" max="14" width="17.7109375" style="16" customWidth="1"/>
    <col min="15" max="15" width="15.7109375" style="4" customWidth="1"/>
    <col min="16" max="16" width="12.140625" style="4" customWidth="1"/>
    <col min="17" max="17" width="10.42578125" style="4" customWidth="1"/>
    <col min="18" max="18" width="17.140625" style="130" customWidth="1"/>
    <col min="19" max="19" width="11.42578125" style="4" customWidth="1"/>
    <col min="20" max="20" width="11.42578125" style="135" customWidth="1"/>
    <col min="21" max="21" width="9.140625" style="4"/>
    <col min="22" max="22" width="10.28515625" style="64" bestFit="1" customWidth="1"/>
    <col min="23" max="16384" width="9.140625" style="1"/>
  </cols>
  <sheetData>
    <row r="1" spans="1:24" ht="39" customHeight="1">
      <c r="A1" s="23"/>
      <c r="C1" s="43" t="s">
        <v>1317</v>
      </c>
      <c r="D1" s="43"/>
      <c r="E1" s="43"/>
      <c r="F1" s="43"/>
      <c r="G1" s="43"/>
      <c r="H1" s="43"/>
      <c r="I1" s="43"/>
      <c r="J1" s="55"/>
      <c r="K1" s="55"/>
      <c r="L1" s="198"/>
      <c r="M1" s="198"/>
      <c r="N1" s="116"/>
      <c r="O1" s="116"/>
      <c r="P1" s="117"/>
      <c r="Q1" s="5"/>
      <c r="S1" s="5"/>
      <c r="T1" s="136"/>
      <c r="W1" s="68"/>
      <c r="X1" s="68"/>
    </row>
    <row r="2" spans="1:24">
      <c r="A2" s="24"/>
      <c r="C2" s="24" t="s">
        <v>2524</v>
      </c>
      <c r="D2" s="24"/>
      <c r="E2" s="27"/>
      <c r="F2" s="27"/>
      <c r="G2" s="21"/>
      <c r="H2" s="22"/>
      <c r="I2" s="22"/>
      <c r="J2" s="56"/>
      <c r="K2" s="56"/>
      <c r="L2" s="199"/>
      <c r="M2" s="199"/>
      <c r="N2" s="20"/>
      <c r="O2" s="21"/>
      <c r="P2" s="22"/>
      <c r="Q2" s="6"/>
      <c r="S2" s="6"/>
      <c r="T2" s="137"/>
      <c r="W2" s="68"/>
      <c r="X2" s="68"/>
    </row>
    <row r="3" spans="1:24">
      <c r="A3" s="34"/>
      <c r="B3" s="7"/>
      <c r="C3" s="25" t="s">
        <v>2168</v>
      </c>
      <c r="D3" s="25"/>
      <c r="E3" s="77"/>
      <c r="F3" s="77"/>
      <c r="H3" s="7"/>
      <c r="I3" s="7"/>
      <c r="N3" s="28"/>
      <c r="O3" s="17"/>
      <c r="P3" s="7"/>
      <c r="W3" s="68"/>
      <c r="X3" s="68"/>
    </row>
    <row r="4" spans="1:24" ht="15.75">
      <c r="A4" s="26"/>
      <c r="C4" s="26" t="s">
        <v>2408</v>
      </c>
      <c r="D4" s="26"/>
      <c r="E4" s="29"/>
      <c r="F4" s="29"/>
      <c r="H4" s="70"/>
      <c r="N4" s="29"/>
      <c r="O4" s="2"/>
      <c r="P4" s="2"/>
      <c r="Q4" s="5"/>
      <c r="S4" s="5"/>
      <c r="T4" s="136"/>
      <c r="W4" s="68"/>
      <c r="X4" s="68"/>
    </row>
    <row r="5" spans="1:24" ht="16.5" thickBot="1">
      <c r="A5" s="26"/>
      <c r="B5" s="41"/>
      <c r="C5" s="42" t="s">
        <v>2187</v>
      </c>
      <c r="D5" s="42"/>
      <c r="E5" s="71" t="s">
        <v>2407</v>
      </c>
      <c r="I5" s="18"/>
      <c r="J5" s="265">
        <v>46117</v>
      </c>
      <c r="K5" s="266"/>
      <c r="L5" s="136"/>
      <c r="M5" s="136"/>
      <c r="N5" s="30"/>
      <c r="O5" s="44"/>
      <c r="P5" s="18"/>
      <c r="Q5" s="5"/>
      <c r="S5" s="5"/>
      <c r="T5" s="136"/>
      <c r="U5" s="8"/>
      <c r="W5" s="68"/>
      <c r="X5" s="68"/>
    </row>
    <row r="6" spans="1:24" s="3" customFormat="1" ht="61.15" customHeight="1" thickBot="1">
      <c r="A6" s="94" t="s">
        <v>295</v>
      </c>
      <c r="B6" s="95" t="s">
        <v>1473</v>
      </c>
      <c r="C6" s="96" t="s">
        <v>1318</v>
      </c>
      <c r="D6" s="224" t="s">
        <v>2434</v>
      </c>
      <c r="E6" s="96" t="s">
        <v>2398</v>
      </c>
      <c r="F6" s="96" t="s">
        <v>2399</v>
      </c>
      <c r="G6" s="96" t="s">
        <v>305</v>
      </c>
      <c r="H6" s="97" t="s">
        <v>1124</v>
      </c>
      <c r="I6" s="98" t="s">
        <v>162</v>
      </c>
      <c r="J6" s="46" t="s">
        <v>1612</v>
      </c>
      <c r="K6" s="46" t="s">
        <v>2299</v>
      </c>
      <c r="L6" s="200" t="s">
        <v>2288</v>
      </c>
      <c r="M6" s="200" t="s">
        <v>2302</v>
      </c>
      <c r="N6" s="47" t="s">
        <v>1045</v>
      </c>
      <c r="O6" s="47" t="s">
        <v>1046</v>
      </c>
      <c r="P6" s="47" t="s">
        <v>1048</v>
      </c>
      <c r="Q6" s="46" t="s">
        <v>1047</v>
      </c>
      <c r="R6" s="131" t="s">
        <v>1049</v>
      </c>
      <c r="S6" s="46" t="s">
        <v>1613</v>
      </c>
      <c r="T6" s="131" t="s">
        <v>592</v>
      </c>
      <c r="U6" s="118" t="s">
        <v>875</v>
      </c>
      <c r="V6" s="65" t="s">
        <v>1375</v>
      </c>
      <c r="W6" s="90"/>
      <c r="X6" s="90"/>
    </row>
    <row r="7" spans="1:24" ht="48">
      <c r="A7" s="36" t="s">
        <v>2163</v>
      </c>
      <c r="B7" s="9">
        <v>1</v>
      </c>
      <c r="C7" s="73" t="s">
        <v>2445</v>
      </c>
      <c r="D7" s="223" t="s">
        <v>2435</v>
      </c>
      <c r="E7" s="91">
        <v>26.09</v>
      </c>
      <c r="F7" s="91">
        <f t="shared" ref="F7:F37" si="0">ROUND(E7*1.2, 2)</f>
        <v>31.31</v>
      </c>
      <c r="G7" s="15">
        <v>2020</v>
      </c>
      <c r="H7" s="15">
        <v>276</v>
      </c>
      <c r="I7" s="9"/>
      <c r="J7" s="11" t="s">
        <v>2052</v>
      </c>
      <c r="K7" s="207">
        <v>9789858800642</v>
      </c>
      <c r="L7" s="128" t="s">
        <v>2289</v>
      </c>
      <c r="M7" s="206" t="s">
        <v>2337</v>
      </c>
      <c r="N7" s="31" t="s">
        <v>1322</v>
      </c>
      <c r="O7" s="13" t="s">
        <v>1050</v>
      </c>
      <c r="P7" s="13" t="s">
        <v>1869</v>
      </c>
      <c r="Q7" s="9" t="s">
        <v>1171</v>
      </c>
      <c r="R7" s="179" t="s">
        <v>2053</v>
      </c>
      <c r="S7" s="11" t="s">
        <v>2054</v>
      </c>
      <c r="T7" s="132" t="s">
        <v>373</v>
      </c>
      <c r="U7" s="89">
        <v>358</v>
      </c>
      <c r="V7" s="67">
        <v>44092</v>
      </c>
      <c r="W7" s="68"/>
      <c r="X7" s="68"/>
    </row>
    <row r="8" spans="1:24" ht="24">
      <c r="A8" s="33" t="s">
        <v>2167</v>
      </c>
      <c r="B8" s="9">
        <v>2</v>
      </c>
      <c r="C8" s="14" t="s">
        <v>2446</v>
      </c>
      <c r="D8" s="223" t="s">
        <v>2435</v>
      </c>
      <c r="E8" s="91">
        <v>17.260000000000002</v>
      </c>
      <c r="F8" s="91">
        <f t="shared" si="0"/>
        <v>20.71</v>
      </c>
      <c r="G8" s="13">
        <v>2019</v>
      </c>
      <c r="H8" s="13">
        <v>262</v>
      </c>
      <c r="I8" s="13"/>
      <c r="J8" s="11" t="s">
        <v>2013</v>
      </c>
      <c r="K8" s="207">
        <v>9789857224814</v>
      </c>
      <c r="L8" s="128" t="s">
        <v>2289</v>
      </c>
      <c r="M8" s="206" t="s">
        <v>2313</v>
      </c>
      <c r="N8" s="13" t="s">
        <v>1322</v>
      </c>
      <c r="O8" s="13" t="s">
        <v>1050</v>
      </c>
      <c r="P8" s="13" t="s">
        <v>1051</v>
      </c>
      <c r="Q8" s="9" t="s">
        <v>1171</v>
      </c>
      <c r="R8" s="132" t="s">
        <v>2014</v>
      </c>
      <c r="S8" s="11" t="s">
        <v>2015</v>
      </c>
      <c r="T8" s="132" t="s">
        <v>2016</v>
      </c>
      <c r="U8" s="8">
        <v>378</v>
      </c>
      <c r="V8" s="67">
        <v>43795</v>
      </c>
      <c r="W8" s="68"/>
      <c r="X8" s="68"/>
    </row>
    <row r="9" spans="1:24">
      <c r="A9" s="33" t="s">
        <v>2163</v>
      </c>
      <c r="B9" s="9">
        <v>3</v>
      </c>
      <c r="C9" s="73" t="s">
        <v>2447</v>
      </c>
      <c r="D9" s="223" t="s">
        <v>2435</v>
      </c>
      <c r="E9" s="91">
        <v>11.45</v>
      </c>
      <c r="F9" s="91">
        <f t="shared" si="0"/>
        <v>13.74</v>
      </c>
      <c r="G9" s="15">
        <v>2015</v>
      </c>
      <c r="H9" s="15">
        <v>341</v>
      </c>
      <c r="I9" s="9"/>
      <c r="J9" s="11" t="s">
        <v>1498</v>
      </c>
      <c r="K9" s="207">
        <v>9789857133284</v>
      </c>
      <c r="L9" s="128" t="s">
        <v>2289</v>
      </c>
      <c r="M9" s="206" t="s">
        <v>2339</v>
      </c>
      <c r="N9" s="31" t="s">
        <v>25</v>
      </c>
      <c r="O9" s="13" t="s">
        <v>1050</v>
      </c>
      <c r="P9" s="13" t="s">
        <v>1051</v>
      </c>
      <c r="Q9" s="9" t="s">
        <v>801</v>
      </c>
      <c r="R9" s="132" t="s">
        <v>1499</v>
      </c>
      <c r="S9" s="11" t="s">
        <v>1500</v>
      </c>
      <c r="T9" s="132" t="s">
        <v>1501</v>
      </c>
      <c r="U9" s="89">
        <v>310</v>
      </c>
      <c r="V9" s="67">
        <v>42256</v>
      </c>
      <c r="W9" s="68"/>
      <c r="X9" s="68"/>
    </row>
    <row r="10" spans="1:24" ht="60">
      <c r="A10" s="36" t="s">
        <v>1332</v>
      </c>
      <c r="B10" s="9">
        <v>4</v>
      </c>
      <c r="C10" s="191" t="s">
        <v>2449</v>
      </c>
      <c r="D10" s="223" t="s">
        <v>2435</v>
      </c>
      <c r="E10" s="214">
        <v>7.51</v>
      </c>
      <c r="F10" s="214">
        <f t="shared" si="0"/>
        <v>9.01</v>
      </c>
      <c r="G10" s="165">
        <v>2024</v>
      </c>
      <c r="H10" s="165">
        <v>160</v>
      </c>
      <c r="I10" s="8"/>
      <c r="J10" s="149" t="s">
        <v>2241</v>
      </c>
      <c r="K10" s="208">
        <v>9789858804428</v>
      </c>
      <c r="L10" s="201" t="s">
        <v>2290</v>
      </c>
      <c r="M10" s="206" t="s">
        <v>2308</v>
      </c>
      <c r="N10" s="31" t="s">
        <v>2237</v>
      </c>
      <c r="O10" s="13" t="s">
        <v>1050</v>
      </c>
      <c r="P10" s="13" t="s">
        <v>1051</v>
      </c>
      <c r="Q10" s="107" t="s">
        <v>801</v>
      </c>
      <c r="R10" s="133" t="s">
        <v>2242</v>
      </c>
      <c r="S10" s="149" t="s">
        <v>2243</v>
      </c>
      <c r="T10" s="166" t="s">
        <v>2244</v>
      </c>
      <c r="U10" s="89">
        <v>132</v>
      </c>
      <c r="V10" s="157">
        <v>45384</v>
      </c>
      <c r="W10" s="68"/>
      <c r="X10" s="68"/>
    </row>
    <row r="11" spans="1:24" ht="36">
      <c r="A11" s="35" t="s">
        <v>2167</v>
      </c>
      <c r="B11" s="9">
        <v>5</v>
      </c>
      <c r="C11" s="14" t="s">
        <v>2448</v>
      </c>
      <c r="D11" s="223" t="s">
        <v>2435</v>
      </c>
      <c r="E11" s="91">
        <v>22.85</v>
      </c>
      <c r="F11" s="91">
        <f t="shared" si="0"/>
        <v>27.42</v>
      </c>
      <c r="G11" s="15">
        <v>2020</v>
      </c>
      <c r="H11" s="15">
        <v>175</v>
      </c>
      <c r="I11" s="9"/>
      <c r="J11" s="11" t="s">
        <v>2047</v>
      </c>
      <c r="K11" s="207">
        <v>9789858800345</v>
      </c>
      <c r="L11" s="201" t="s">
        <v>2289</v>
      </c>
      <c r="M11" s="206" t="s">
        <v>2340</v>
      </c>
      <c r="N11" s="164" t="s">
        <v>1322</v>
      </c>
      <c r="O11" s="13" t="s">
        <v>1050</v>
      </c>
      <c r="P11" s="13" t="s">
        <v>1051</v>
      </c>
      <c r="Q11" s="9" t="s">
        <v>1171</v>
      </c>
      <c r="R11" s="133" t="s">
        <v>2414</v>
      </c>
      <c r="S11" s="149" t="s">
        <v>2415</v>
      </c>
      <c r="T11" s="166" t="s">
        <v>2413</v>
      </c>
      <c r="U11" s="89">
        <v>175</v>
      </c>
      <c r="V11" s="157">
        <v>43951</v>
      </c>
      <c r="W11" s="68"/>
      <c r="X11" s="68"/>
    </row>
    <row r="12" spans="1:24">
      <c r="A12" s="35" t="s">
        <v>2163</v>
      </c>
      <c r="B12" s="9">
        <v>6</v>
      </c>
      <c r="C12" s="73" t="s">
        <v>2451</v>
      </c>
      <c r="D12" s="223" t="s">
        <v>2435</v>
      </c>
      <c r="E12" s="91">
        <v>35.409999999999997</v>
      </c>
      <c r="F12" s="91">
        <f t="shared" si="0"/>
        <v>42.49</v>
      </c>
      <c r="G12" s="15">
        <v>2019</v>
      </c>
      <c r="H12" s="15">
        <v>492</v>
      </c>
      <c r="I12" s="9"/>
      <c r="J12" s="11" t="s">
        <v>1982</v>
      </c>
      <c r="K12" s="207">
        <v>9789857224449</v>
      </c>
      <c r="L12" s="202" t="s">
        <v>2289</v>
      </c>
      <c r="M12" s="206" t="s">
        <v>2341</v>
      </c>
      <c r="N12" s="54" t="s">
        <v>1276</v>
      </c>
      <c r="O12" s="54" t="s">
        <v>1050</v>
      </c>
      <c r="P12" s="54" t="s">
        <v>1051</v>
      </c>
      <c r="Q12" s="58" t="s">
        <v>1171</v>
      </c>
      <c r="R12" s="158" t="s">
        <v>1983</v>
      </c>
      <c r="S12" s="63" t="s">
        <v>1787</v>
      </c>
      <c r="T12" s="158" t="s">
        <v>1984</v>
      </c>
      <c r="U12" s="89">
        <v>243</v>
      </c>
      <c r="V12" s="160">
        <v>43670</v>
      </c>
      <c r="W12" s="68"/>
      <c r="X12" s="68"/>
    </row>
    <row r="13" spans="1:24" ht="24">
      <c r="A13" s="33" t="s">
        <v>2163</v>
      </c>
      <c r="B13" s="9">
        <v>7</v>
      </c>
      <c r="C13" s="73" t="s">
        <v>2452</v>
      </c>
      <c r="D13" s="223" t="s">
        <v>2435</v>
      </c>
      <c r="E13" s="91">
        <v>22.8</v>
      </c>
      <c r="F13" s="91">
        <f t="shared" si="0"/>
        <v>27.36</v>
      </c>
      <c r="G13" s="15">
        <v>2017</v>
      </c>
      <c r="H13" s="15">
        <v>400</v>
      </c>
      <c r="I13" s="9"/>
      <c r="J13" s="11" t="s">
        <v>1831</v>
      </c>
      <c r="K13" s="207">
        <v>9789857168392</v>
      </c>
      <c r="L13" s="128" t="s">
        <v>2289</v>
      </c>
      <c r="M13" s="206" t="s">
        <v>2342</v>
      </c>
      <c r="N13" s="13" t="s">
        <v>1276</v>
      </c>
      <c r="O13" s="13" t="s">
        <v>1050</v>
      </c>
      <c r="P13" s="13" t="s">
        <v>1051</v>
      </c>
      <c r="Q13" s="9" t="s">
        <v>1171</v>
      </c>
      <c r="R13" s="132" t="s">
        <v>1832</v>
      </c>
      <c r="S13" s="11" t="s">
        <v>1833</v>
      </c>
      <c r="T13" s="132" t="s">
        <v>1834</v>
      </c>
      <c r="U13" s="113">
        <v>357</v>
      </c>
      <c r="V13" s="67">
        <v>43038</v>
      </c>
      <c r="W13" s="68"/>
      <c r="X13" s="68"/>
    </row>
    <row r="14" spans="1:24" ht="24">
      <c r="A14" s="33" t="s">
        <v>2163</v>
      </c>
      <c r="B14" s="9">
        <v>8</v>
      </c>
      <c r="C14" s="14" t="s">
        <v>2455</v>
      </c>
      <c r="D14" s="223" t="s">
        <v>2435</v>
      </c>
      <c r="E14" s="91">
        <v>45.39</v>
      </c>
      <c r="F14" s="91">
        <f t="shared" si="0"/>
        <v>54.47</v>
      </c>
      <c r="G14" s="13">
        <v>2021</v>
      </c>
      <c r="H14" s="13">
        <v>279</v>
      </c>
      <c r="I14" s="13"/>
      <c r="J14" s="11" t="s">
        <v>2064</v>
      </c>
      <c r="K14" s="207">
        <v>9789858801519</v>
      </c>
      <c r="L14" s="128" t="s">
        <v>2289</v>
      </c>
      <c r="M14" s="206" t="s">
        <v>2345</v>
      </c>
      <c r="N14" s="13" t="s">
        <v>1276</v>
      </c>
      <c r="O14" s="13" t="s">
        <v>1050</v>
      </c>
      <c r="P14" s="13" t="s">
        <v>1051</v>
      </c>
      <c r="Q14" s="9" t="s">
        <v>801</v>
      </c>
      <c r="R14" s="179" t="s">
        <v>2065</v>
      </c>
      <c r="S14" s="9" t="s">
        <v>2066</v>
      </c>
      <c r="T14" s="132" t="s">
        <v>373</v>
      </c>
      <c r="U14" s="10">
        <v>300</v>
      </c>
      <c r="V14" s="88">
        <v>44425</v>
      </c>
      <c r="W14" s="68"/>
      <c r="X14" s="68"/>
    </row>
    <row r="15" spans="1:24">
      <c r="A15" s="33" t="s">
        <v>2163</v>
      </c>
      <c r="B15" s="9">
        <v>9</v>
      </c>
      <c r="C15" s="14" t="s">
        <v>2456</v>
      </c>
      <c r="D15" s="223" t="s">
        <v>2435</v>
      </c>
      <c r="E15" s="91">
        <v>60.3</v>
      </c>
      <c r="F15" s="91">
        <f t="shared" si="0"/>
        <v>72.36</v>
      </c>
      <c r="G15" s="13">
        <v>2023</v>
      </c>
      <c r="H15" s="13">
        <v>280</v>
      </c>
      <c r="I15" s="13"/>
      <c r="J15" s="11" t="s">
        <v>2179</v>
      </c>
      <c r="K15" s="207">
        <v>9789858803797</v>
      </c>
      <c r="L15" s="128" t="s">
        <v>2289</v>
      </c>
      <c r="M15" s="206" t="s">
        <v>2346</v>
      </c>
      <c r="N15" s="13" t="s">
        <v>1276</v>
      </c>
      <c r="O15" s="13" t="s">
        <v>1050</v>
      </c>
      <c r="P15" s="13" t="s">
        <v>1051</v>
      </c>
      <c r="Q15" s="9" t="s">
        <v>1171</v>
      </c>
      <c r="R15" s="132" t="s">
        <v>2180</v>
      </c>
      <c r="S15" s="9" t="s">
        <v>2181</v>
      </c>
      <c r="T15" s="132" t="s">
        <v>2178</v>
      </c>
      <c r="U15" s="10">
        <v>481</v>
      </c>
      <c r="V15" s="88">
        <v>45253</v>
      </c>
      <c r="W15" s="68"/>
      <c r="X15" s="68"/>
    </row>
    <row r="16" spans="1:24" ht="24">
      <c r="A16" s="33" t="s">
        <v>2163</v>
      </c>
      <c r="B16" s="9">
        <v>10</v>
      </c>
      <c r="C16" s="14" t="s">
        <v>2454</v>
      </c>
      <c r="D16" s="223" t="s">
        <v>2435</v>
      </c>
      <c r="E16" s="91">
        <v>8.66</v>
      </c>
      <c r="F16" s="91">
        <f t="shared" si="0"/>
        <v>10.39</v>
      </c>
      <c r="G16" s="13">
        <v>2015</v>
      </c>
      <c r="H16" s="13">
        <v>304</v>
      </c>
      <c r="I16" s="13"/>
      <c r="J16" s="11" t="s">
        <v>1642</v>
      </c>
      <c r="K16" s="207">
        <v>9789857133406</v>
      </c>
      <c r="L16" s="128" t="s">
        <v>2289</v>
      </c>
      <c r="M16" s="206" t="s">
        <v>2344</v>
      </c>
      <c r="N16" s="13" t="s">
        <v>1276</v>
      </c>
      <c r="O16" s="13" t="s">
        <v>1050</v>
      </c>
      <c r="P16" s="13" t="s">
        <v>1051</v>
      </c>
      <c r="Q16" s="9" t="s">
        <v>801</v>
      </c>
      <c r="R16" s="179" t="s">
        <v>1643</v>
      </c>
      <c r="S16" s="9" t="s">
        <v>1644</v>
      </c>
      <c r="T16" s="132" t="s">
        <v>1645</v>
      </c>
      <c r="U16" s="10">
        <v>441</v>
      </c>
      <c r="V16" s="88">
        <v>42331</v>
      </c>
      <c r="W16" s="68"/>
      <c r="X16" s="68"/>
    </row>
    <row r="17" spans="1:24" ht="24">
      <c r="A17" s="33" t="s">
        <v>2163</v>
      </c>
      <c r="B17" s="9">
        <v>11</v>
      </c>
      <c r="C17" s="73" t="s">
        <v>2453</v>
      </c>
      <c r="D17" s="223" t="s">
        <v>2435</v>
      </c>
      <c r="E17" s="91">
        <v>61.13</v>
      </c>
      <c r="F17" s="91">
        <f t="shared" si="0"/>
        <v>73.36</v>
      </c>
      <c r="G17" s="15">
        <v>2021</v>
      </c>
      <c r="H17" s="15">
        <v>279</v>
      </c>
      <c r="I17" s="9"/>
      <c r="J17" s="11" t="s">
        <v>2067</v>
      </c>
      <c r="K17" s="207">
        <v>9789858801946</v>
      </c>
      <c r="L17" s="128" t="s">
        <v>2289</v>
      </c>
      <c r="M17" s="206" t="s">
        <v>2343</v>
      </c>
      <c r="N17" s="13" t="s">
        <v>1276</v>
      </c>
      <c r="O17" s="13" t="s">
        <v>1050</v>
      </c>
      <c r="P17" s="13" t="s">
        <v>1051</v>
      </c>
      <c r="Q17" s="9" t="s">
        <v>1171</v>
      </c>
      <c r="R17" s="186" t="s">
        <v>2068</v>
      </c>
      <c r="S17" s="11" t="s">
        <v>2069</v>
      </c>
      <c r="T17" s="132" t="s">
        <v>2070</v>
      </c>
      <c r="U17" s="113">
        <v>513</v>
      </c>
      <c r="V17" s="67">
        <v>44545</v>
      </c>
      <c r="W17" s="68"/>
      <c r="X17" s="68"/>
    </row>
    <row r="18" spans="1:24" ht="24">
      <c r="A18" s="33" t="s">
        <v>2163</v>
      </c>
      <c r="B18" s="9">
        <v>12</v>
      </c>
      <c r="C18" s="14" t="s">
        <v>2458</v>
      </c>
      <c r="D18" s="223" t="s">
        <v>2435</v>
      </c>
      <c r="E18" s="91">
        <v>41.9</v>
      </c>
      <c r="F18" s="91">
        <f t="shared" si="0"/>
        <v>50.28</v>
      </c>
      <c r="G18" s="13">
        <v>2025</v>
      </c>
      <c r="H18" s="13">
        <v>431</v>
      </c>
      <c r="I18" s="13"/>
      <c r="J18" s="11" t="s">
        <v>2430</v>
      </c>
      <c r="K18" s="207">
        <v>9789858805906</v>
      </c>
      <c r="L18" s="128" t="s">
        <v>2289</v>
      </c>
      <c r="M18" s="206" t="s">
        <v>2433</v>
      </c>
      <c r="N18" s="13" t="s">
        <v>1322</v>
      </c>
      <c r="O18" s="13" t="s">
        <v>1050</v>
      </c>
      <c r="P18" s="13" t="s">
        <v>1051</v>
      </c>
      <c r="Q18" s="9" t="s">
        <v>1171</v>
      </c>
      <c r="R18" s="132" t="s">
        <v>2432</v>
      </c>
      <c r="S18" s="9" t="s">
        <v>1787</v>
      </c>
      <c r="T18" s="132" t="s">
        <v>2431</v>
      </c>
      <c r="U18" s="10">
        <v>335</v>
      </c>
      <c r="V18" s="67">
        <v>45797</v>
      </c>
      <c r="W18" s="68"/>
      <c r="X18" s="68"/>
    </row>
    <row r="19" spans="1:24">
      <c r="A19" s="40" t="s">
        <v>2167</v>
      </c>
      <c r="B19" s="9">
        <v>13</v>
      </c>
      <c r="C19" s="14" t="s">
        <v>2457</v>
      </c>
      <c r="D19" s="223" t="s">
        <v>2435</v>
      </c>
      <c r="E19" s="109">
        <v>31.08</v>
      </c>
      <c r="F19" s="91">
        <f t="shared" si="0"/>
        <v>37.299999999999997</v>
      </c>
      <c r="G19" s="13">
        <v>2017</v>
      </c>
      <c r="H19" s="13">
        <v>448</v>
      </c>
      <c r="I19" s="13"/>
      <c r="J19" s="11" t="s">
        <v>1863</v>
      </c>
      <c r="K19" s="207">
        <v>9789857168491</v>
      </c>
      <c r="L19" s="128" t="s">
        <v>2289</v>
      </c>
      <c r="M19" s="206" t="s">
        <v>2312</v>
      </c>
      <c r="N19" s="13" t="s">
        <v>25</v>
      </c>
      <c r="O19" s="13" t="s">
        <v>1050</v>
      </c>
      <c r="P19" s="13" t="s">
        <v>1051</v>
      </c>
      <c r="Q19" s="9" t="s">
        <v>1171</v>
      </c>
      <c r="R19" s="132" t="s">
        <v>1864</v>
      </c>
      <c r="S19" s="9" t="s">
        <v>41</v>
      </c>
      <c r="T19" s="132" t="s">
        <v>1865</v>
      </c>
      <c r="U19" s="10">
        <v>361</v>
      </c>
      <c r="V19" s="67">
        <v>43081</v>
      </c>
      <c r="W19" s="68"/>
      <c r="X19" s="68"/>
    </row>
    <row r="20" spans="1:24" ht="24">
      <c r="A20" s="40" t="s">
        <v>2163</v>
      </c>
      <c r="B20" s="9">
        <v>14</v>
      </c>
      <c r="C20" s="14" t="s">
        <v>2459</v>
      </c>
      <c r="D20" s="223" t="s">
        <v>2435</v>
      </c>
      <c r="E20" s="109">
        <v>18.940000000000001</v>
      </c>
      <c r="F20" s="91">
        <f t="shared" si="0"/>
        <v>22.73</v>
      </c>
      <c r="G20" s="13">
        <v>2019</v>
      </c>
      <c r="H20" s="13">
        <v>223</v>
      </c>
      <c r="I20" s="13"/>
      <c r="J20" s="11" t="s">
        <v>2009</v>
      </c>
      <c r="K20" s="207">
        <v>9789857224906</v>
      </c>
      <c r="L20" s="128" t="s">
        <v>2289</v>
      </c>
      <c r="M20" s="206" t="s">
        <v>2347</v>
      </c>
      <c r="N20" s="13" t="s">
        <v>1322</v>
      </c>
      <c r="O20" s="13" t="s">
        <v>1050</v>
      </c>
      <c r="P20" s="13" t="s">
        <v>1051</v>
      </c>
      <c r="Q20" s="9" t="s">
        <v>1171</v>
      </c>
      <c r="R20" s="132" t="s">
        <v>2010</v>
      </c>
      <c r="S20" s="9" t="s">
        <v>2011</v>
      </c>
      <c r="T20" s="132" t="s">
        <v>2012</v>
      </c>
      <c r="U20" s="10">
        <v>460</v>
      </c>
      <c r="V20" s="67">
        <v>43787</v>
      </c>
      <c r="W20" s="68"/>
      <c r="X20" s="68"/>
    </row>
    <row r="21" spans="1:24" ht="24">
      <c r="A21" s="33" t="s">
        <v>2165</v>
      </c>
      <c r="B21" s="9">
        <v>15</v>
      </c>
      <c r="C21" s="14" t="s">
        <v>2461</v>
      </c>
      <c r="D21" s="223" t="s">
        <v>2435</v>
      </c>
      <c r="E21" s="91">
        <v>20</v>
      </c>
      <c r="F21" s="91">
        <f t="shared" si="0"/>
        <v>24</v>
      </c>
      <c r="G21" s="13">
        <v>2025</v>
      </c>
      <c r="H21" s="13">
        <v>165</v>
      </c>
      <c r="I21" s="13"/>
      <c r="J21" s="11" t="s">
        <v>2405</v>
      </c>
      <c r="K21" s="207">
        <v>9789858805562</v>
      </c>
      <c r="L21" s="128" t="s">
        <v>2290</v>
      </c>
      <c r="M21" s="206" t="s">
        <v>2409</v>
      </c>
      <c r="N21" s="13" t="s">
        <v>734</v>
      </c>
      <c r="O21" s="13" t="s">
        <v>1050</v>
      </c>
      <c r="P21" s="13" t="s">
        <v>1051</v>
      </c>
      <c r="Q21" s="9" t="s">
        <v>800</v>
      </c>
      <c r="R21" s="132" t="s">
        <v>2200</v>
      </c>
      <c r="S21" s="9" t="s">
        <v>2201</v>
      </c>
      <c r="T21" s="132"/>
      <c r="U21" s="10">
        <v>36</v>
      </c>
      <c r="V21" s="67" t="s">
        <v>2406</v>
      </c>
      <c r="W21" s="68"/>
      <c r="X21" s="68"/>
    </row>
    <row r="22" spans="1:24" ht="24">
      <c r="A22" s="33" t="s">
        <v>2167</v>
      </c>
      <c r="B22" s="9">
        <v>16</v>
      </c>
      <c r="C22" s="14" t="s">
        <v>2460</v>
      </c>
      <c r="D22" s="223" t="s">
        <v>2435</v>
      </c>
      <c r="E22" s="91">
        <v>22.99</v>
      </c>
      <c r="F22" s="91">
        <f t="shared" si="0"/>
        <v>27.59</v>
      </c>
      <c r="G22" s="13">
        <v>2019</v>
      </c>
      <c r="H22" s="13">
        <v>358</v>
      </c>
      <c r="I22" s="13"/>
      <c r="J22" s="11" t="s">
        <v>1985</v>
      </c>
      <c r="K22" s="207">
        <v>9789857224470</v>
      </c>
      <c r="L22" s="128" t="s">
        <v>2289</v>
      </c>
      <c r="M22" s="206" t="s">
        <v>2320</v>
      </c>
      <c r="N22" s="13" t="s">
        <v>25</v>
      </c>
      <c r="O22" s="13" t="s">
        <v>1050</v>
      </c>
      <c r="P22" s="13" t="s">
        <v>1051</v>
      </c>
      <c r="Q22" s="9" t="s">
        <v>1171</v>
      </c>
      <c r="R22" s="132" t="s">
        <v>1986</v>
      </c>
      <c r="S22" s="9" t="s">
        <v>1987</v>
      </c>
      <c r="T22" s="132" t="s">
        <v>1988</v>
      </c>
      <c r="U22" s="10">
        <v>253</v>
      </c>
      <c r="V22" s="67">
        <v>43685</v>
      </c>
      <c r="W22" s="68"/>
      <c r="X22" s="68"/>
    </row>
    <row r="23" spans="1:24" ht="36">
      <c r="A23" s="33" t="s">
        <v>1332</v>
      </c>
      <c r="B23" s="9">
        <v>17</v>
      </c>
      <c r="C23" s="14" t="s">
        <v>2462</v>
      </c>
      <c r="D23" s="223" t="s">
        <v>2435</v>
      </c>
      <c r="E23" s="91">
        <v>3.75</v>
      </c>
      <c r="F23" s="91">
        <f t="shared" si="0"/>
        <v>4.5</v>
      </c>
      <c r="G23" s="13">
        <v>2015</v>
      </c>
      <c r="H23" s="13">
        <v>192</v>
      </c>
      <c r="I23" s="13"/>
      <c r="J23" s="11" t="s">
        <v>940</v>
      </c>
      <c r="K23" s="207">
        <v>9789857133079</v>
      </c>
      <c r="L23" s="128" t="s">
        <v>2290</v>
      </c>
      <c r="M23" s="206" t="s">
        <v>2348</v>
      </c>
      <c r="N23" s="13" t="s">
        <v>755</v>
      </c>
      <c r="O23" s="13" t="s">
        <v>1050</v>
      </c>
      <c r="P23" s="13" t="s">
        <v>1051</v>
      </c>
      <c r="Q23" s="9" t="s">
        <v>800</v>
      </c>
      <c r="R23" s="132" t="s">
        <v>941</v>
      </c>
      <c r="S23" s="9" t="s">
        <v>942</v>
      </c>
      <c r="T23" s="132" t="s">
        <v>943</v>
      </c>
      <c r="U23" s="10">
        <v>120</v>
      </c>
      <c r="V23" s="67">
        <v>42086</v>
      </c>
      <c r="W23" s="68"/>
      <c r="X23" s="68"/>
    </row>
    <row r="24" spans="1:24" ht="24">
      <c r="A24" s="40" t="s">
        <v>2163</v>
      </c>
      <c r="B24" s="9">
        <v>18</v>
      </c>
      <c r="C24" s="14" t="s">
        <v>2463</v>
      </c>
      <c r="D24" s="223" t="s">
        <v>2435</v>
      </c>
      <c r="E24" s="91">
        <v>53</v>
      </c>
      <c r="F24" s="91">
        <f t="shared" si="0"/>
        <v>63.6</v>
      </c>
      <c r="G24" s="13">
        <v>2024</v>
      </c>
      <c r="H24" s="13">
        <v>584</v>
      </c>
      <c r="I24" s="13"/>
      <c r="J24" s="11" t="s">
        <v>2231</v>
      </c>
      <c r="K24" s="207">
        <v>9789858804398</v>
      </c>
      <c r="L24" s="128" t="s">
        <v>2290</v>
      </c>
      <c r="M24" s="206" t="s">
        <v>2325</v>
      </c>
      <c r="N24" s="13" t="s">
        <v>2232</v>
      </c>
      <c r="O24" s="13" t="s">
        <v>1050</v>
      </c>
      <c r="P24" s="13" t="s">
        <v>1051</v>
      </c>
      <c r="Q24" s="9" t="s">
        <v>1171</v>
      </c>
      <c r="R24" s="132" t="s">
        <v>2233</v>
      </c>
      <c r="S24" s="9" t="s">
        <v>2234</v>
      </c>
      <c r="T24" s="132" t="s">
        <v>2235</v>
      </c>
      <c r="U24" s="10">
        <v>125</v>
      </c>
      <c r="V24" s="76">
        <v>45377</v>
      </c>
      <c r="W24" s="68"/>
      <c r="X24" s="68"/>
    </row>
    <row r="25" spans="1:24" ht="40.15" customHeight="1">
      <c r="A25" s="33" t="s">
        <v>2165</v>
      </c>
      <c r="B25" s="9">
        <v>19</v>
      </c>
      <c r="C25" s="14" t="s">
        <v>2464</v>
      </c>
      <c r="D25" s="223" t="s">
        <v>2435</v>
      </c>
      <c r="E25" s="91">
        <v>24.33</v>
      </c>
      <c r="F25" s="91">
        <f t="shared" si="0"/>
        <v>29.2</v>
      </c>
      <c r="G25" s="13">
        <v>2016</v>
      </c>
      <c r="H25" s="13">
        <v>528</v>
      </c>
      <c r="I25" s="13"/>
      <c r="J25" s="11" t="s">
        <v>2188</v>
      </c>
      <c r="K25" s="207">
        <v>9789857133789</v>
      </c>
      <c r="L25" s="128" t="s">
        <v>2289</v>
      </c>
      <c r="M25" s="206" t="s">
        <v>2349</v>
      </c>
      <c r="N25" s="13" t="s">
        <v>1322</v>
      </c>
      <c r="O25" s="13" t="s">
        <v>1050</v>
      </c>
      <c r="P25" s="13" t="s">
        <v>1051</v>
      </c>
      <c r="Q25" s="9" t="s">
        <v>1171</v>
      </c>
      <c r="R25" s="132" t="s">
        <v>2190</v>
      </c>
      <c r="S25" s="9" t="s">
        <v>2191</v>
      </c>
      <c r="T25" s="132" t="s">
        <v>2189</v>
      </c>
      <c r="U25" s="10">
        <v>204</v>
      </c>
      <c r="V25" s="76">
        <v>42534</v>
      </c>
      <c r="W25" s="68"/>
      <c r="X25" s="68"/>
    </row>
    <row r="26" spans="1:24" ht="24">
      <c r="A26" s="33" t="s">
        <v>2163</v>
      </c>
      <c r="B26" s="9">
        <v>20</v>
      </c>
      <c r="C26" s="181" t="s">
        <v>2465</v>
      </c>
      <c r="D26" s="223" t="s">
        <v>2435</v>
      </c>
      <c r="E26" s="91">
        <v>21.49</v>
      </c>
      <c r="F26" s="91">
        <f t="shared" si="0"/>
        <v>25.79</v>
      </c>
      <c r="G26" s="13">
        <v>2016</v>
      </c>
      <c r="H26" s="13">
        <v>264</v>
      </c>
      <c r="I26" s="13"/>
      <c r="J26" s="11" t="s">
        <v>1752</v>
      </c>
      <c r="K26" s="207">
        <v>9789857142187</v>
      </c>
      <c r="L26" s="128" t="s">
        <v>2289</v>
      </c>
      <c r="M26" s="206" t="s">
        <v>2350</v>
      </c>
      <c r="N26" s="13" t="s">
        <v>1322</v>
      </c>
      <c r="O26" s="13" t="s">
        <v>1050</v>
      </c>
      <c r="P26" s="13" t="s">
        <v>1051</v>
      </c>
      <c r="Q26" s="9"/>
      <c r="R26" s="132" t="s">
        <v>1753</v>
      </c>
      <c r="S26" s="51" t="s">
        <v>1754</v>
      </c>
      <c r="T26" s="128" t="s">
        <v>1746</v>
      </c>
      <c r="U26" s="104">
        <v>349</v>
      </c>
      <c r="V26" s="99">
        <v>42706</v>
      </c>
      <c r="W26" s="68"/>
      <c r="X26" s="68"/>
    </row>
    <row r="27" spans="1:24" ht="36">
      <c r="A27" s="33" t="s">
        <v>2163</v>
      </c>
      <c r="B27" s="9">
        <v>21</v>
      </c>
      <c r="C27" s="181" t="s">
        <v>2466</v>
      </c>
      <c r="D27" s="223" t="s">
        <v>2435</v>
      </c>
      <c r="E27" s="91">
        <v>10.56</v>
      </c>
      <c r="F27" s="91">
        <f t="shared" si="0"/>
        <v>12.67</v>
      </c>
      <c r="G27" s="13">
        <v>2016</v>
      </c>
      <c r="H27" s="13">
        <v>256</v>
      </c>
      <c r="I27" s="13"/>
      <c r="J27" s="11" t="s">
        <v>1672</v>
      </c>
      <c r="K27" s="207">
        <v>9789857133666</v>
      </c>
      <c r="L27" s="128" t="s">
        <v>2289</v>
      </c>
      <c r="M27" s="206" t="s">
        <v>2352</v>
      </c>
      <c r="N27" s="13" t="s">
        <v>1276</v>
      </c>
      <c r="O27" s="13" t="s">
        <v>1050</v>
      </c>
      <c r="P27" s="13" t="s">
        <v>1051</v>
      </c>
      <c r="Q27" s="9" t="s">
        <v>801</v>
      </c>
      <c r="R27" s="132" t="s">
        <v>1673</v>
      </c>
      <c r="S27" s="9" t="s">
        <v>1674</v>
      </c>
      <c r="T27" s="132" t="s">
        <v>1675</v>
      </c>
      <c r="U27" s="10">
        <v>49</v>
      </c>
      <c r="V27" s="114">
        <v>42438</v>
      </c>
      <c r="W27" s="68"/>
      <c r="X27" s="68"/>
    </row>
    <row r="28" spans="1:24" ht="24">
      <c r="A28" s="33" t="s">
        <v>2163</v>
      </c>
      <c r="B28" s="9">
        <v>22</v>
      </c>
      <c r="C28" s="181" t="s">
        <v>2467</v>
      </c>
      <c r="D28" s="223" t="s">
        <v>2435</v>
      </c>
      <c r="E28" s="91">
        <v>22.5</v>
      </c>
      <c r="F28" s="91">
        <f t="shared" si="0"/>
        <v>27</v>
      </c>
      <c r="G28" s="13">
        <v>2017</v>
      </c>
      <c r="H28" s="13">
        <v>376</v>
      </c>
      <c r="I28" s="13"/>
      <c r="J28" s="11" t="s">
        <v>1826</v>
      </c>
      <c r="K28" s="207">
        <v>9789857168156</v>
      </c>
      <c r="L28" s="128" t="s">
        <v>2289</v>
      </c>
      <c r="M28" s="206" t="s">
        <v>2353</v>
      </c>
      <c r="N28" s="13" t="s">
        <v>25</v>
      </c>
      <c r="O28" s="13" t="s">
        <v>1050</v>
      </c>
      <c r="P28" s="13" t="s">
        <v>1051</v>
      </c>
      <c r="Q28" s="9" t="s">
        <v>801</v>
      </c>
      <c r="R28" s="132" t="s">
        <v>1827</v>
      </c>
      <c r="S28" s="9" t="s">
        <v>1828</v>
      </c>
      <c r="T28" s="132" t="s">
        <v>1829</v>
      </c>
      <c r="U28" s="10">
        <v>283</v>
      </c>
      <c r="V28" s="114">
        <v>42996</v>
      </c>
      <c r="W28" s="68"/>
      <c r="X28" s="68"/>
    </row>
    <row r="29" spans="1:24" ht="24">
      <c r="A29" s="33" t="s">
        <v>2167</v>
      </c>
      <c r="B29" s="9">
        <v>23</v>
      </c>
      <c r="C29" s="181" t="s">
        <v>2471</v>
      </c>
      <c r="D29" s="223" t="s">
        <v>2435</v>
      </c>
      <c r="E29" s="91">
        <v>32.07</v>
      </c>
      <c r="F29" s="91">
        <f t="shared" si="0"/>
        <v>38.479999999999997</v>
      </c>
      <c r="G29" s="13">
        <v>2020</v>
      </c>
      <c r="H29" s="13">
        <v>359</v>
      </c>
      <c r="I29" s="13"/>
      <c r="J29" s="11" t="s">
        <v>2044</v>
      </c>
      <c r="K29" s="207" t="s">
        <v>2300</v>
      </c>
      <c r="L29" s="128" t="s">
        <v>2289</v>
      </c>
      <c r="M29" s="206" t="s">
        <v>2321</v>
      </c>
      <c r="N29" s="13" t="s">
        <v>1322</v>
      </c>
      <c r="O29" s="13" t="s">
        <v>1050</v>
      </c>
      <c r="P29" s="13" t="s">
        <v>1051</v>
      </c>
      <c r="Q29" s="9" t="s">
        <v>1171</v>
      </c>
      <c r="R29" s="132" t="s">
        <v>2074</v>
      </c>
      <c r="S29" s="9" t="s">
        <v>2045</v>
      </c>
      <c r="T29" s="132" t="s">
        <v>2046</v>
      </c>
      <c r="U29" s="10">
        <v>62</v>
      </c>
      <c r="V29" s="67">
        <v>43881</v>
      </c>
      <c r="W29" s="68"/>
      <c r="X29" s="68"/>
    </row>
    <row r="30" spans="1:24" ht="24">
      <c r="A30" s="33" t="s">
        <v>2163</v>
      </c>
      <c r="B30" s="9">
        <v>24</v>
      </c>
      <c r="C30" s="181" t="s">
        <v>2516</v>
      </c>
      <c r="D30" s="223" t="s">
        <v>2435</v>
      </c>
      <c r="E30" s="91">
        <v>29.35</v>
      </c>
      <c r="F30" s="91">
        <f t="shared" si="0"/>
        <v>35.22</v>
      </c>
      <c r="G30" s="13">
        <v>2018</v>
      </c>
      <c r="H30" s="13">
        <v>334</v>
      </c>
      <c r="I30" s="13"/>
      <c r="J30" s="11" t="s">
        <v>1866</v>
      </c>
      <c r="K30" s="207">
        <v>9789857168910</v>
      </c>
      <c r="L30" s="128" t="s">
        <v>2289</v>
      </c>
      <c r="M30" s="206" t="s">
        <v>2354</v>
      </c>
      <c r="N30" s="13" t="s">
        <v>1276</v>
      </c>
      <c r="O30" s="13" t="s">
        <v>1050</v>
      </c>
      <c r="P30" s="13" t="s">
        <v>1051</v>
      </c>
      <c r="Q30" s="9" t="s">
        <v>1171</v>
      </c>
      <c r="R30" s="132" t="s">
        <v>1867</v>
      </c>
      <c r="S30" s="9" t="s">
        <v>1694</v>
      </c>
      <c r="T30" s="132" t="s">
        <v>1868</v>
      </c>
      <c r="U30" s="10">
        <v>40</v>
      </c>
      <c r="V30" s="114" t="s">
        <v>1869</v>
      </c>
      <c r="W30" s="68"/>
      <c r="X30" s="68"/>
    </row>
    <row r="31" spans="1:24" ht="24">
      <c r="A31" s="33" t="s">
        <v>2167</v>
      </c>
      <c r="B31" s="9">
        <v>25</v>
      </c>
      <c r="C31" s="181" t="s">
        <v>2468</v>
      </c>
      <c r="D31" s="223" t="s">
        <v>2435</v>
      </c>
      <c r="E31" s="91">
        <v>10.55</v>
      </c>
      <c r="F31" s="91">
        <f t="shared" si="0"/>
        <v>12.66</v>
      </c>
      <c r="G31" s="13">
        <v>2016</v>
      </c>
      <c r="H31" s="13">
        <v>200</v>
      </c>
      <c r="I31" s="13"/>
      <c r="J31" s="11" t="s">
        <v>1715</v>
      </c>
      <c r="K31" s="207">
        <v>9789857133963</v>
      </c>
      <c r="L31" s="128" t="s">
        <v>2289</v>
      </c>
      <c r="M31" s="206" t="s">
        <v>2355</v>
      </c>
      <c r="N31" s="13" t="s">
        <v>1276</v>
      </c>
      <c r="O31" s="13" t="s">
        <v>1050</v>
      </c>
      <c r="P31" s="13" t="s">
        <v>1051</v>
      </c>
      <c r="Q31" s="9" t="s">
        <v>1171</v>
      </c>
      <c r="R31" s="179" t="s">
        <v>1713</v>
      </c>
      <c r="S31" s="9" t="s">
        <v>1712</v>
      </c>
      <c r="T31" s="132" t="s">
        <v>1711</v>
      </c>
      <c r="U31" s="10">
        <v>229</v>
      </c>
      <c r="V31" s="114">
        <v>42608</v>
      </c>
      <c r="W31" s="68"/>
      <c r="X31" s="68"/>
    </row>
    <row r="32" spans="1:24">
      <c r="A32" s="33" t="s">
        <v>2165</v>
      </c>
      <c r="B32" s="9">
        <v>26</v>
      </c>
      <c r="C32" s="181" t="s">
        <v>2469</v>
      </c>
      <c r="D32" s="223" t="s">
        <v>2435</v>
      </c>
      <c r="E32" s="91">
        <v>47.55</v>
      </c>
      <c r="F32" s="91">
        <f t="shared" si="0"/>
        <v>57.06</v>
      </c>
      <c r="G32" s="13">
        <v>2022</v>
      </c>
      <c r="H32" s="13">
        <v>376</v>
      </c>
      <c r="I32" s="13"/>
      <c r="J32" s="11" t="s">
        <v>2071</v>
      </c>
      <c r="K32" s="207">
        <v>9789858801779</v>
      </c>
      <c r="L32" s="128" t="s">
        <v>2289</v>
      </c>
      <c r="M32" s="206" t="s">
        <v>2356</v>
      </c>
      <c r="N32" s="13" t="s">
        <v>1276</v>
      </c>
      <c r="O32" s="13" t="s">
        <v>1050</v>
      </c>
      <c r="P32" s="13" t="s">
        <v>1051</v>
      </c>
      <c r="Q32" s="9" t="s">
        <v>1171</v>
      </c>
      <c r="R32" s="132" t="s">
        <v>2072</v>
      </c>
      <c r="S32" s="9" t="s">
        <v>2078</v>
      </c>
      <c r="T32" s="132" t="s">
        <v>2079</v>
      </c>
      <c r="U32" s="10">
        <v>512</v>
      </c>
      <c r="V32" s="114">
        <v>44557</v>
      </c>
      <c r="W32" s="68"/>
      <c r="X32" s="68"/>
    </row>
    <row r="33" spans="1:24" ht="36">
      <c r="A33" s="33" t="s">
        <v>2163</v>
      </c>
      <c r="B33" s="9">
        <v>27</v>
      </c>
      <c r="C33" s="181" t="s">
        <v>2470</v>
      </c>
      <c r="D33" s="223" t="s">
        <v>2435</v>
      </c>
      <c r="E33" s="91">
        <v>6.42</v>
      </c>
      <c r="F33" s="91">
        <f t="shared" si="0"/>
        <v>7.7</v>
      </c>
      <c r="G33" s="13">
        <v>2015</v>
      </c>
      <c r="H33" s="13">
        <v>152</v>
      </c>
      <c r="I33" s="13"/>
      <c r="J33" s="11" t="s">
        <v>1639</v>
      </c>
      <c r="K33" s="207">
        <v>9789857133376</v>
      </c>
      <c r="L33" s="128" t="s">
        <v>2289</v>
      </c>
      <c r="M33" s="206" t="s">
        <v>2357</v>
      </c>
      <c r="N33" s="13" t="s">
        <v>1322</v>
      </c>
      <c r="O33" s="13" t="s">
        <v>1050</v>
      </c>
      <c r="P33" s="13" t="s">
        <v>1051</v>
      </c>
      <c r="Q33" s="9" t="s">
        <v>801</v>
      </c>
      <c r="R33" s="132" t="s">
        <v>2073</v>
      </c>
      <c r="S33" s="9" t="s">
        <v>1640</v>
      </c>
      <c r="T33" s="132" t="s">
        <v>1641</v>
      </c>
      <c r="U33" s="10">
        <v>398</v>
      </c>
      <c r="V33" s="67">
        <v>42292</v>
      </c>
      <c r="W33" s="68"/>
      <c r="X33" s="68"/>
    </row>
    <row r="34" spans="1:24">
      <c r="A34" s="36" t="s">
        <v>2163</v>
      </c>
      <c r="B34" s="9">
        <v>28</v>
      </c>
      <c r="C34" s="195" t="s">
        <v>2472</v>
      </c>
      <c r="D34" s="223" t="s">
        <v>2435</v>
      </c>
      <c r="E34" s="214">
        <v>12.73</v>
      </c>
      <c r="F34" s="214">
        <f t="shared" si="0"/>
        <v>15.28</v>
      </c>
      <c r="G34" s="74">
        <v>2015</v>
      </c>
      <c r="H34" s="74">
        <v>318</v>
      </c>
      <c r="I34" s="13"/>
      <c r="J34" s="11" t="s">
        <v>1646</v>
      </c>
      <c r="K34" s="207" t="s">
        <v>2301</v>
      </c>
      <c r="L34" s="128" t="s">
        <v>2289</v>
      </c>
      <c r="M34" s="206" t="s">
        <v>2358</v>
      </c>
      <c r="N34" s="13" t="s">
        <v>25</v>
      </c>
      <c r="O34" s="13" t="s">
        <v>1050</v>
      </c>
      <c r="P34" s="13" t="s">
        <v>1051</v>
      </c>
      <c r="Q34" s="9" t="s">
        <v>801</v>
      </c>
      <c r="R34" s="132" t="s">
        <v>2075</v>
      </c>
      <c r="S34" s="9" t="s">
        <v>1647</v>
      </c>
      <c r="T34" s="132" t="s">
        <v>1648</v>
      </c>
      <c r="U34" s="10">
        <v>438</v>
      </c>
      <c r="V34" s="67">
        <v>42304</v>
      </c>
      <c r="W34" s="68"/>
      <c r="X34" s="68"/>
    </row>
    <row r="35" spans="1:24" ht="72">
      <c r="A35" s="167" t="s">
        <v>2166</v>
      </c>
      <c r="B35" s="9">
        <v>29</v>
      </c>
      <c r="C35" s="14" t="s">
        <v>2473</v>
      </c>
      <c r="D35" s="223" t="s">
        <v>2435</v>
      </c>
      <c r="E35" s="91">
        <v>24.9</v>
      </c>
      <c r="F35" s="91">
        <f t="shared" si="0"/>
        <v>29.88</v>
      </c>
      <c r="G35" s="13">
        <v>2024</v>
      </c>
      <c r="H35" s="13">
        <v>238</v>
      </c>
      <c r="I35" s="13"/>
      <c r="J35" s="31" t="s">
        <v>2275</v>
      </c>
      <c r="K35" s="207">
        <v>9789858805074</v>
      </c>
      <c r="L35" s="204" t="s">
        <v>2290</v>
      </c>
      <c r="M35" s="206" t="s">
        <v>2305</v>
      </c>
      <c r="N35" s="16" t="s">
        <v>734</v>
      </c>
      <c r="O35" s="13" t="s">
        <v>1050</v>
      </c>
      <c r="P35" s="13" t="s">
        <v>1157</v>
      </c>
      <c r="Q35" s="16" t="s">
        <v>1171</v>
      </c>
      <c r="R35" s="130" t="s">
        <v>2276</v>
      </c>
      <c r="S35" s="4" t="s">
        <v>2277</v>
      </c>
      <c r="T35" s="135" t="s">
        <v>401</v>
      </c>
      <c r="U35" s="4">
        <v>366</v>
      </c>
      <c r="V35" s="196">
        <v>45551</v>
      </c>
    </row>
    <row r="36" spans="1:24">
      <c r="A36" s="33" t="s">
        <v>2163</v>
      </c>
      <c r="B36" s="9">
        <v>30</v>
      </c>
      <c r="C36" s="14" t="s">
        <v>1935</v>
      </c>
      <c r="D36" s="223" t="s">
        <v>2435</v>
      </c>
      <c r="E36" s="91">
        <v>21.59</v>
      </c>
      <c r="F36" s="91">
        <f t="shared" si="0"/>
        <v>25.91</v>
      </c>
      <c r="G36" s="13">
        <v>2018</v>
      </c>
      <c r="H36" s="13">
        <v>366</v>
      </c>
      <c r="I36" s="13"/>
      <c r="J36" s="11" t="s">
        <v>1936</v>
      </c>
      <c r="K36" s="207">
        <v>9789857205455</v>
      </c>
      <c r="L36" s="128" t="s">
        <v>2289</v>
      </c>
      <c r="M36" s="206" t="s">
        <v>2359</v>
      </c>
      <c r="N36" s="13" t="s">
        <v>1322</v>
      </c>
      <c r="O36" s="13" t="s">
        <v>1050</v>
      </c>
      <c r="P36" s="13" t="s">
        <v>1051</v>
      </c>
      <c r="Q36" s="9"/>
      <c r="R36" s="132" t="s">
        <v>2076</v>
      </c>
      <c r="S36" s="9" t="s">
        <v>1830</v>
      </c>
      <c r="T36" s="132" t="s">
        <v>1937</v>
      </c>
      <c r="U36" s="10">
        <v>210</v>
      </c>
      <c r="V36" s="119">
        <v>43279</v>
      </c>
      <c r="W36" s="68"/>
      <c r="X36" s="68"/>
    </row>
    <row r="37" spans="1:24" ht="36">
      <c r="A37" s="33" t="s">
        <v>2163</v>
      </c>
      <c r="B37" s="9">
        <v>31</v>
      </c>
      <c r="C37" s="14" t="s">
        <v>2474</v>
      </c>
      <c r="D37" s="223" t="s">
        <v>2435</v>
      </c>
      <c r="E37" s="91">
        <v>12.75</v>
      </c>
      <c r="F37" s="91">
        <f t="shared" si="0"/>
        <v>15.3</v>
      </c>
      <c r="G37" s="13">
        <v>2016</v>
      </c>
      <c r="H37" s="13">
        <v>268</v>
      </c>
      <c r="I37" s="13"/>
      <c r="J37" s="11" t="s">
        <v>2205</v>
      </c>
      <c r="K37" s="207">
        <v>9789857133765</v>
      </c>
      <c r="L37" s="128" t="s">
        <v>2290</v>
      </c>
      <c r="M37" s="206" t="s">
        <v>2360</v>
      </c>
      <c r="N37" s="13" t="s">
        <v>1322</v>
      </c>
      <c r="O37" s="13" t="s">
        <v>1050</v>
      </c>
      <c r="P37" s="13" t="s">
        <v>1051</v>
      </c>
      <c r="Q37" s="10" t="s">
        <v>800</v>
      </c>
      <c r="R37" s="132" t="s">
        <v>2077</v>
      </c>
      <c r="S37" s="9" t="s">
        <v>988</v>
      </c>
      <c r="T37" s="132" t="s">
        <v>2062</v>
      </c>
      <c r="U37" s="10">
        <v>120</v>
      </c>
      <c r="V37" s="155">
        <v>42472</v>
      </c>
      <c r="W37" s="68"/>
      <c r="X37" s="68"/>
    </row>
    <row r="38" spans="1:24" ht="24">
      <c r="A38" s="33" t="s">
        <v>2163</v>
      </c>
      <c r="B38" s="9">
        <v>32</v>
      </c>
      <c r="C38" s="14" t="s">
        <v>1795</v>
      </c>
      <c r="D38" s="223" t="s">
        <v>2435</v>
      </c>
      <c r="E38" s="91">
        <v>19</v>
      </c>
      <c r="F38" s="91">
        <f t="shared" ref="F38:F68" si="1">ROUND(E38*1.2, 2)</f>
        <v>22.8</v>
      </c>
      <c r="G38" s="13">
        <v>2017</v>
      </c>
      <c r="H38" s="13">
        <v>287</v>
      </c>
      <c r="I38" s="13"/>
      <c r="J38" s="11" t="s">
        <v>1796</v>
      </c>
      <c r="K38" s="207">
        <v>9789857142767</v>
      </c>
      <c r="L38" s="128" t="s">
        <v>2289</v>
      </c>
      <c r="M38" s="206" t="s">
        <v>2362</v>
      </c>
      <c r="N38" s="13" t="s">
        <v>1322</v>
      </c>
      <c r="O38" s="13" t="s">
        <v>1050</v>
      </c>
      <c r="P38" s="13" t="s">
        <v>1051</v>
      </c>
      <c r="Q38" s="9" t="s">
        <v>801</v>
      </c>
      <c r="R38" s="132" t="s">
        <v>1797</v>
      </c>
      <c r="S38" s="9" t="s">
        <v>1798</v>
      </c>
      <c r="T38" s="132" t="s">
        <v>1799</v>
      </c>
      <c r="U38" s="10">
        <v>152</v>
      </c>
      <c r="V38" s="67">
        <v>42887</v>
      </c>
      <c r="W38" s="68"/>
      <c r="X38" s="68"/>
    </row>
    <row r="39" spans="1:24" ht="24">
      <c r="A39" s="40" t="s">
        <v>2163</v>
      </c>
      <c r="B39" s="9">
        <v>33</v>
      </c>
      <c r="C39" s="14" t="s">
        <v>2475</v>
      </c>
      <c r="D39" s="223" t="s">
        <v>2435</v>
      </c>
      <c r="E39" s="91">
        <v>30.3</v>
      </c>
      <c r="F39" s="91">
        <f t="shared" si="1"/>
        <v>36.36</v>
      </c>
      <c r="G39" s="13">
        <v>2017</v>
      </c>
      <c r="H39" s="13">
        <v>446</v>
      </c>
      <c r="I39" s="13"/>
      <c r="J39" s="11" t="s">
        <v>1839</v>
      </c>
      <c r="K39" s="207">
        <v>9789857168415</v>
      </c>
      <c r="L39" s="128" t="s">
        <v>2289</v>
      </c>
      <c r="M39" s="206" t="s">
        <v>2304</v>
      </c>
      <c r="N39" s="13" t="s">
        <v>25</v>
      </c>
      <c r="O39" s="13" t="s">
        <v>1050</v>
      </c>
      <c r="P39" s="13" t="s">
        <v>1051</v>
      </c>
      <c r="Q39" s="180" t="s">
        <v>1171</v>
      </c>
      <c r="R39" s="132" t="s">
        <v>1840</v>
      </c>
      <c r="S39" s="10" t="s">
        <v>1363</v>
      </c>
      <c r="T39" s="132" t="s">
        <v>1841</v>
      </c>
      <c r="U39" s="8">
        <v>359</v>
      </c>
      <c r="V39" s="76">
        <v>43042</v>
      </c>
      <c r="W39" s="68"/>
      <c r="X39" s="68"/>
    </row>
    <row r="40" spans="1:24" ht="24">
      <c r="A40" s="167" t="s">
        <v>2163</v>
      </c>
      <c r="B40" s="9">
        <v>34</v>
      </c>
      <c r="C40" s="14" t="s">
        <v>2476</v>
      </c>
      <c r="D40" s="223" t="s">
        <v>2435</v>
      </c>
      <c r="E40" s="91">
        <v>19.649999999999999</v>
      </c>
      <c r="F40" s="91">
        <f t="shared" si="1"/>
        <v>23.58</v>
      </c>
      <c r="G40" s="13">
        <v>2017</v>
      </c>
      <c r="H40" s="13">
        <v>336</v>
      </c>
      <c r="I40" s="13"/>
      <c r="J40" s="11" t="s">
        <v>1859</v>
      </c>
      <c r="K40" s="207">
        <v>9789857168514</v>
      </c>
      <c r="L40" s="128" t="s">
        <v>2289</v>
      </c>
      <c r="M40" s="206" t="s">
        <v>2363</v>
      </c>
      <c r="N40" s="13" t="s">
        <v>1322</v>
      </c>
      <c r="O40" s="13" t="s">
        <v>1050</v>
      </c>
      <c r="P40" s="13" t="s">
        <v>1051</v>
      </c>
      <c r="Q40" s="9" t="s">
        <v>801</v>
      </c>
      <c r="R40" s="132" t="s">
        <v>1860</v>
      </c>
      <c r="S40" s="9" t="s">
        <v>1861</v>
      </c>
      <c r="T40" s="132" t="s">
        <v>1862</v>
      </c>
      <c r="U40" s="10">
        <v>362</v>
      </c>
      <c r="V40" s="67">
        <v>43040</v>
      </c>
      <c r="W40" s="68"/>
      <c r="X40" s="68"/>
    </row>
    <row r="41" spans="1:24" ht="24">
      <c r="A41" s="183" t="s">
        <v>2167</v>
      </c>
      <c r="B41" s="9">
        <v>35</v>
      </c>
      <c r="C41" s="191" t="s">
        <v>2477</v>
      </c>
      <c r="D41" s="223" t="s">
        <v>2435</v>
      </c>
      <c r="E41" s="214">
        <v>20</v>
      </c>
      <c r="F41" s="91">
        <f t="shared" si="1"/>
        <v>24</v>
      </c>
      <c r="G41" s="74">
        <v>2018</v>
      </c>
      <c r="H41" s="74">
        <v>216</v>
      </c>
      <c r="I41" s="74"/>
      <c r="J41" s="149" t="s">
        <v>1900</v>
      </c>
      <c r="K41" s="208">
        <v>9789857168958</v>
      </c>
      <c r="L41" s="201" t="s">
        <v>2289</v>
      </c>
      <c r="M41" s="206" t="s">
        <v>2322</v>
      </c>
      <c r="N41" s="13" t="s">
        <v>1276</v>
      </c>
      <c r="O41" s="53" t="s">
        <v>1050</v>
      </c>
      <c r="P41" s="13" t="s">
        <v>1051</v>
      </c>
      <c r="Q41" s="180"/>
      <c r="R41" s="132" t="s">
        <v>1901</v>
      </c>
      <c r="S41" s="9" t="s">
        <v>1902</v>
      </c>
      <c r="T41" s="132" t="s">
        <v>1903</v>
      </c>
      <c r="U41" s="184">
        <v>57</v>
      </c>
      <c r="V41" s="67">
        <v>43145</v>
      </c>
      <c r="W41" s="68"/>
      <c r="X41" s="68"/>
    </row>
    <row r="42" spans="1:24" ht="24">
      <c r="A42" s="167" t="s">
        <v>2163</v>
      </c>
      <c r="B42" s="9">
        <v>36</v>
      </c>
      <c r="C42" s="14" t="s">
        <v>2478</v>
      </c>
      <c r="D42" s="223" t="s">
        <v>2435</v>
      </c>
      <c r="E42" s="91">
        <v>8.2899999999999991</v>
      </c>
      <c r="F42" s="91">
        <f t="shared" si="1"/>
        <v>9.9499999999999993</v>
      </c>
      <c r="G42" s="13">
        <v>2015</v>
      </c>
      <c r="H42" s="13">
        <v>343</v>
      </c>
      <c r="I42" s="13"/>
      <c r="J42" s="11" t="s">
        <v>1433</v>
      </c>
      <c r="K42" s="207">
        <v>9789857133017</v>
      </c>
      <c r="L42" s="128" t="s">
        <v>2289</v>
      </c>
      <c r="M42" s="206" t="s">
        <v>2364</v>
      </c>
      <c r="N42" s="13" t="s">
        <v>1322</v>
      </c>
      <c r="O42" s="53" t="s">
        <v>1050</v>
      </c>
      <c r="P42" s="13" t="s">
        <v>1051</v>
      </c>
      <c r="Q42" s="9" t="s">
        <v>801</v>
      </c>
      <c r="R42" s="132" t="s">
        <v>1434</v>
      </c>
      <c r="S42" s="9" t="s">
        <v>1435</v>
      </c>
      <c r="T42" s="132" t="s">
        <v>1436</v>
      </c>
      <c r="U42" s="8">
        <v>99</v>
      </c>
      <c r="V42" s="157">
        <v>42065</v>
      </c>
      <c r="W42" s="68"/>
      <c r="X42" s="68"/>
    </row>
    <row r="43" spans="1:24" ht="24">
      <c r="A43" s="167" t="s">
        <v>2163</v>
      </c>
      <c r="B43" s="9">
        <v>37</v>
      </c>
      <c r="C43" s="14" t="s">
        <v>2479</v>
      </c>
      <c r="D43" s="223" t="s">
        <v>2435</v>
      </c>
      <c r="E43" s="91">
        <v>64.97</v>
      </c>
      <c r="F43" s="91">
        <f t="shared" si="1"/>
        <v>77.959999999999994</v>
      </c>
      <c r="G43" s="13">
        <v>2024</v>
      </c>
      <c r="H43" s="13">
        <v>588</v>
      </c>
      <c r="I43" s="13"/>
      <c r="J43" s="11" t="s">
        <v>2254</v>
      </c>
      <c r="K43" s="207">
        <v>9789858804657</v>
      </c>
      <c r="L43" s="128" t="s">
        <v>2290</v>
      </c>
      <c r="M43" s="206" t="s">
        <v>2365</v>
      </c>
      <c r="N43" s="13" t="s">
        <v>1276</v>
      </c>
      <c r="O43" s="53" t="s">
        <v>1050</v>
      </c>
      <c r="P43" s="13" t="s">
        <v>1051</v>
      </c>
      <c r="Q43" s="9" t="s">
        <v>1171</v>
      </c>
      <c r="R43" s="158" t="s">
        <v>2256</v>
      </c>
      <c r="S43" s="58" t="s">
        <v>2257</v>
      </c>
      <c r="T43" s="158" t="s">
        <v>2255</v>
      </c>
      <c r="U43" s="8">
        <v>195</v>
      </c>
      <c r="V43" s="188" t="s">
        <v>2258</v>
      </c>
      <c r="W43" s="68"/>
      <c r="X43" s="68"/>
    </row>
    <row r="44" spans="1:24" ht="36.6" customHeight="1">
      <c r="A44" s="167" t="s">
        <v>2163</v>
      </c>
      <c r="B44" s="9">
        <v>38</v>
      </c>
      <c r="C44" s="14" t="s">
        <v>2480</v>
      </c>
      <c r="D44" s="223" t="s">
        <v>2435</v>
      </c>
      <c r="E44" s="91">
        <v>57.5</v>
      </c>
      <c r="F44" s="91">
        <f t="shared" si="1"/>
        <v>69</v>
      </c>
      <c r="G44" s="13">
        <v>2025</v>
      </c>
      <c r="H44" s="13">
        <v>636</v>
      </c>
      <c r="I44" s="13"/>
      <c r="J44" s="11" t="s">
        <v>2420</v>
      </c>
      <c r="K44" s="207">
        <v>9789858805692</v>
      </c>
      <c r="L44" s="202" t="s">
        <v>2290</v>
      </c>
      <c r="M44" s="206" t="s">
        <v>2428</v>
      </c>
      <c r="N44" s="13" t="s">
        <v>1276</v>
      </c>
      <c r="O44" s="53" t="s">
        <v>1050</v>
      </c>
      <c r="P44" s="13" t="s">
        <v>1051</v>
      </c>
      <c r="Q44" s="9" t="s">
        <v>1171</v>
      </c>
      <c r="R44" s="158" t="s">
        <v>2421</v>
      </c>
      <c r="S44" s="58" t="s">
        <v>2422</v>
      </c>
      <c r="T44" s="158" t="s">
        <v>2423</v>
      </c>
      <c r="U44" s="8">
        <v>78</v>
      </c>
      <c r="V44" s="188">
        <v>45728</v>
      </c>
      <c r="W44" s="68"/>
      <c r="X44" s="68"/>
    </row>
    <row r="45" spans="1:24" ht="36">
      <c r="A45" s="35" t="s">
        <v>1332</v>
      </c>
      <c r="B45" s="9">
        <v>39</v>
      </c>
      <c r="C45" s="14" t="s">
        <v>2438</v>
      </c>
      <c r="D45" s="223" t="s">
        <v>2435</v>
      </c>
      <c r="E45" s="91">
        <v>2.5</v>
      </c>
      <c r="F45" s="91">
        <f t="shared" si="1"/>
        <v>3</v>
      </c>
      <c r="G45" s="13">
        <v>2015</v>
      </c>
      <c r="H45" s="13">
        <v>192</v>
      </c>
      <c r="I45" s="13"/>
      <c r="J45" s="11" t="s">
        <v>754</v>
      </c>
      <c r="K45" s="207">
        <v>9789857133062</v>
      </c>
      <c r="L45" s="202" t="s">
        <v>2290</v>
      </c>
      <c r="M45" s="206" t="s">
        <v>2366</v>
      </c>
      <c r="N45" s="54" t="s">
        <v>755</v>
      </c>
      <c r="O45" s="54" t="s">
        <v>1050</v>
      </c>
      <c r="P45" s="13" t="s">
        <v>1051</v>
      </c>
      <c r="Q45" s="9" t="s">
        <v>800</v>
      </c>
      <c r="R45" s="158" t="s">
        <v>1304</v>
      </c>
      <c r="S45" s="58" t="s">
        <v>1305</v>
      </c>
      <c r="T45" s="158" t="s">
        <v>1306</v>
      </c>
      <c r="U45" s="159">
        <v>119</v>
      </c>
      <c r="V45" s="160">
        <v>42079</v>
      </c>
      <c r="W45" s="68"/>
      <c r="X45" s="68"/>
    </row>
    <row r="46" spans="1:24" ht="22.5">
      <c r="A46" s="35" t="s">
        <v>2166</v>
      </c>
      <c r="B46" s="9">
        <v>40</v>
      </c>
      <c r="C46" s="14" t="s">
        <v>2481</v>
      </c>
      <c r="D46" s="223" t="s">
        <v>2435</v>
      </c>
      <c r="E46" s="91">
        <v>4.17</v>
      </c>
      <c r="F46" s="91">
        <f t="shared" si="1"/>
        <v>5</v>
      </c>
      <c r="G46" s="13">
        <v>2024</v>
      </c>
      <c r="H46" s="13">
        <v>16</v>
      </c>
      <c r="I46" s="13"/>
      <c r="J46" s="11" t="s">
        <v>2291</v>
      </c>
      <c r="K46" s="209">
        <v>9789858804855</v>
      </c>
      <c r="L46" s="202" t="s">
        <v>2290</v>
      </c>
      <c r="M46" s="206" t="s">
        <v>2315</v>
      </c>
      <c r="N46" s="54"/>
      <c r="O46" s="54" t="s">
        <v>1050</v>
      </c>
      <c r="P46" s="13" t="s">
        <v>1157</v>
      </c>
      <c r="Q46" s="9" t="s">
        <v>1704</v>
      </c>
      <c r="R46" s="205" t="s">
        <v>2292</v>
      </c>
      <c r="S46" s="58" t="s">
        <v>2293</v>
      </c>
      <c r="T46" s="158"/>
      <c r="U46" s="159">
        <v>322</v>
      </c>
      <c r="V46" s="160">
        <v>45589</v>
      </c>
      <c r="W46" s="68"/>
      <c r="X46" s="68"/>
    </row>
    <row r="47" spans="1:24" ht="36">
      <c r="A47" s="167" t="s">
        <v>2163</v>
      </c>
      <c r="B47" s="9">
        <v>41</v>
      </c>
      <c r="C47" s="14" t="s">
        <v>2483</v>
      </c>
      <c r="D47" s="223" t="s">
        <v>2435</v>
      </c>
      <c r="E47" s="91">
        <v>8.33</v>
      </c>
      <c r="F47" s="91">
        <f t="shared" si="1"/>
        <v>10</v>
      </c>
      <c r="G47" s="13">
        <v>2018</v>
      </c>
      <c r="H47" s="13">
        <v>78</v>
      </c>
      <c r="I47" s="9"/>
      <c r="J47" s="11" t="s">
        <v>1961</v>
      </c>
      <c r="K47" s="207">
        <v>9789857205776</v>
      </c>
      <c r="L47" s="128" t="s">
        <v>2289</v>
      </c>
      <c r="M47" s="206" t="s">
        <v>2368</v>
      </c>
      <c r="N47" s="13" t="s">
        <v>1322</v>
      </c>
      <c r="O47" s="13" t="s">
        <v>1050</v>
      </c>
      <c r="P47" s="13" t="s">
        <v>1051</v>
      </c>
      <c r="Q47" s="9" t="s">
        <v>800</v>
      </c>
      <c r="R47" s="132" t="s">
        <v>1962</v>
      </c>
      <c r="S47" s="9" t="s">
        <v>1963</v>
      </c>
      <c r="T47" s="132" t="s">
        <v>1964</v>
      </c>
      <c r="U47" s="10">
        <v>320</v>
      </c>
      <c r="V47" s="67">
        <v>43430</v>
      </c>
      <c r="W47" s="68"/>
    </row>
    <row r="48" spans="1:24" ht="24">
      <c r="A48" s="167" t="s">
        <v>2163</v>
      </c>
      <c r="B48" s="9">
        <v>42</v>
      </c>
      <c r="C48" s="14" t="s">
        <v>2437</v>
      </c>
      <c r="D48" s="223" t="s">
        <v>2435</v>
      </c>
      <c r="E48" s="91">
        <v>19.5</v>
      </c>
      <c r="F48" s="91">
        <f t="shared" si="1"/>
        <v>23.4</v>
      </c>
      <c r="G48" s="13">
        <v>2018</v>
      </c>
      <c r="H48" s="13">
        <v>215</v>
      </c>
      <c r="I48" s="9"/>
      <c r="J48" s="11" t="s">
        <v>1931</v>
      </c>
      <c r="K48" s="207">
        <v>9789857205226</v>
      </c>
      <c r="L48" s="128" t="s">
        <v>2289</v>
      </c>
      <c r="M48" s="206" t="s">
        <v>2369</v>
      </c>
      <c r="N48" s="13" t="s">
        <v>1322</v>
      </c>
      <c r="O48" s="13" t="s">
        <v>1050</v>
      </c>
      <c r="P48" s="13" t="s">
        <v>1051</v>
      </c>
      <c r="Q48" s="9" t="s">
        <v>801</v>
      </c>
      <c r="R48" s="132" t="s">
        <v>1932</v>
      </c>
      <c r="S48" s="9" t="s">
        <v>1933</v>
      </c>
      <c r="T48" s="132" t="s">
        <v>1934</v>
      </c>
      <c r="U48" s="10">
        <v>108</v>
      </c>
      <c r="V48" s="67">
        <v>43231</v>
      </c>
      <c r="W48" s="68"/>
    </row>
    <row r="49" spans="1:24" ht="24">
      <c r="A49" s="167" t="s">
        <v>2163</v>
      </c>
      <c r="B49" s="9">
        <v>43</v>
      </c>
      <c r="C49" s="14" t="s">
        <v>2484</v>
      </c>
      <c r="D49" s="223" t="s">
        <v>2435</v>
      </c>
      <c r="E49" s="91">
        <v>10.38</v>
      </c>
      <c r="F49" s="91">
        <f t="shared" si="1"/>
        <v>12.46</v>
      </c>
      <c r="G49" s="13">
        <v>2015</v>
      </c>
      <c r="H49" s="13">
        <v>303</v>
      </c>
      <c r="I49" s="13"/>
      <c r="J49" s="11" t="s">
        <v>809</v>
      </c>
      <c r="K49" s="207">
        <v>9789857060863</v>
      </c>
      <c r="L49" s="128" t="s">
        <v>2289</v>
      </c>
      <c r="M49" s="206" t="s">
        <v>2310</v>
      </c>
      <c r="N49" s="13" t="s">
        <v>1322</v>
      </c>
      <c r="O49" s="13" t="s">
        <v>1050</v>
      </c>
      <c r="P49" s="13" t="s">
        <v>1051</v>
      </c>
      <c r="Q49" s="9" t="s">
        <v>801</v>
      </c>
      <c r="R49" s="132" t="s">
        <v>1211</v>
      </c>
      <c r="S49" s="9" t="s">
        <v>808</v>
      </c>
      <c r="T49" s="132" t="s">
        <v>807</v>
      </c>
      <c r="U49" s="10">
        <v>547</v>
      </c>
      <c r="V49" s="67">
        <v>41956</v>
      </c>
      <c r="W49" s="68"/>
      <c r="X49" s="68"/>
    </row>
    <row r="50" spans="1:24" ht="24">
      <c r="A50" s="167" t="s">
        <v>2163</v>
      </c>
      <c r="B50" s="9">
        <v>44</v>
      </c>
      <c r="C50" s="14" t="s">
        <v>2485</v>
      </c>
      <c r="D50" s="223" t="s">
        <v>2435</v>
      </c>
      <c r="E50" s="91">
        <v>28.15</v>
      </c>
      <c r="F50" s="91">
        <f t="shared" si="1"/>
        <v>33.78</v>
      </c>
      <c r="G50" s="13">
        <v>2019</v>
      </c>
      <c r="H50" s="13">
        <v>436</v>
      </c>
      <c r="I50" s="13"/>
      <c r="J50" s="11" t="s">
        <v>1994</v>
      </c>
      <c r="K50" s="207">
        <v>9789857224517</v>
      </c>
      <c r="L50" s="128" t="s">
        <v>2289</v>
      </c>
      <c r="M50" s="206" t="s">
        <v>2311</v>
      </c>
      <c r="N50" s="13" t="s">
        <v>1322</v>
      </c>
      <c r="O50" s="13" t="s">
        <v>1050</v>
      </c>
      <c r="P50" s="13" t="s">
        <v>1051</v>
      </c>
      <c r="Q50" s="9" t="s">
        <v>1171</v>
      </c>
      <c r="R50" s="132" t="s">
        <v>1995</v>
      </c>
      <c r="S50" s="9" t="s">
        <v>1996</v>
      </c>
      <c r="T50" s="132" t="s">
        <v>1997</v>
      </c>
      <c r="U50" s="10">
        <v>290</v>
      </c>
      <c r="V50" s="67">
        <v>43707</v>
      </c>
      <c r="W50" s="68"/>
      <c r="X50" s="68"/>
    </row>
    <row r="51" spans="1:24" ht="24">
      <c r="A51" s="167" t="s">
        <v>2163</v>
      </c>
      <c r="B51" s="9">
        <v>45</v>
      </c>
      <c r="C51" s="190" t="s">
        <v>2487</v>
      </c>
      <c r="D51" s="223" t="s">
        <v>2435</v>
      </c>
      <c r="E51" s="91">
        <v>77.489999999999995</v>
      </c>
      <c r="F51" s="91">
        <f t="shared" si="1"/>
        <v>92.99</v>
      </c>
      <c r="G51" s="13">
        <v>2022</v>
      </c>
      <c r="H51" s="13">
        <v>352</v>
      </c>
      <c r="I51" s="13"/>
      <c r="J51" s="11" t="s">
        <v>2182</v>
      </c>
      <c r="K51" s="207">
        <v>9789858802752</v>
      </c>
      <c r="L51" s="128" t="s">
        <v>2289</v>
      </c>
      <c r="M51" s="206" t="s">
        <v>2371</v>
      </c>
      <c r="N51" s="13" t="s">
        <v>2183</v>
      </c>
      <c r="O51" s="13" t="s">
        <v>1050</v>
      </c>
      <c r="P51" s="13" t="s">
        <v>1051</v>
      </c>
      <c r="Q51" s="9" t="s">
        <v>1171</v>
      </c>
      <c r="R51" s="132" t="s">
        <v>2184</v>
      </c>
      <c r="S51" s="9" t="s">
        <v>2185</v>
      </c>
      <c r="T51" s="132" t="s">
        <v>2186</v>
      </c>
      <c r="U51" s="10">
        <v>462</v>
      </c>
      <c r="V51" s="67">
        <v>44860</v>
      </c>
      <c r="W51" s="68"/>
      <c r="X51" s="68"/>
    </row>
    <row r="52" spans="1:24" ht="23.45" customHeight="1">
      <c r="A52" s="167" t="s">
        <v>2163</v>
      </c>
      <c r="B52" s="9">
        <v>46</v>
      </c>
      <c r="C52" s="190" t="s">
        <v>2486</v>
      </c>
      <c r="D52" s="223" t="s">
        <v>2435</v>
      </c>
      <c r="E52" s="91">
        <v>31.2</v>
      </c>
      <c r="F52" s="91">
        <f t="shared" si="1"/>
        <v>37.44</v>
      </c>
      <c r="G52" s="13">
        <v>2020</v>
      </c>
      <c r="H52" s="13">
        <v>336</v>
      </c>
      <c r="I52" s="13"/>
      <c r="J52" s="11" t="s">
        <v>2048</v>
      </c>
      <c r="K52" s="207">
        <v>9789858800451</v>
      </c>
      <c r="L52" s="128" t="s">
        <v>2290</v>
      </c>
      <c r="M52" s="206" t="s">
        <v>2370</v>
      </c>
      <c r="N52" s="13" t="s">
        <v>1322</v>
      </c>
      <c r="O52" s="13" t="s">
        <v>1050</v>
      </c>
      <c r="P52" s="13" t="s">
        <v>1051</v>
      </c>
      <c r="Q52" s="9" t="s">
        <v>1171</v>
      </c>
      <c r="R52" s="132" t="s">
        <v>2211</v>
      </c>
      <c r="S52" s="9" t="s">
        <v>2212</v>
      </c>
      <c r="T52" s="132" t="s">
        <v>2186</v>
      </c>
      <c r="U52" s="10">
        <v>254</v>
      </c>
      <c r="V52" s="67">
        <v>44029</v>
      </c>
      <c r="W52" s="68"/>
      <c r="X52" s="68"/>
    </row>
    <row r="53" spans="1:24" ht="60">
      <c r="A53" s="167" t="s">
        <v>2163</v>
      </c>
      <c r="B53" s="9">
        <v>47</v>
      </c>
      <c r="C53" s="211" t="s">
        <v>2488</v>
      </c>
      <c r="D53" s="223" t="s">
        <v>2435</v>
      </c>
      <c r="E53" s="215">
        <v>145.4</v>
      </c>
      <c r="F53" s="215">
        <f t="shared" si="1"/>
        <v>174.48</v>
      </c>
      <c r="G53" s="212">
        <v>2024</v>
      </c>
      <c r="H53" s="212">
        <v>432</v>
      </c>
      <c r="I53" s="212"/>
      <c r="J53" s="213" t="s">
        <v>2400</v>
      </c>
      <c r="K53" s="207">
        <v>9789858805197</v>
      </c>
      <c r="L53" s="128" t="s">
        <v>2290</v>
      </c>
      <c r="M53" s="206" t="s">
        <v>2411</v>
      </c>
      <c r="N53" s="13" t="s">
        <v>1198</v>
      </c>
      <c r="O53" s="13" t="s">
        <v>1050</v>
      </c>
      <c r="P53" s="13" t="s">
        <v>1051</v>
      </c>
      <c r="Q53" s="9" t="s">
        <v>1171</v>
      </c>
      <c r="R53" s="132" t="s">
        <v>2404</v>
      </c>
      <c r="S53" s="9" t="s">
        <v>2403</v>
      </c>
      <c r="T53" s="132"/>
      <c r="U53" s="10">
        <v>486</v>
      </c>
      <c r="V53" s="67">
        <v>45608</v>
      </c>
      <c r="W53" s="68"/>
      <c r="X53" s="68"/>
    </row>
    <row r="54" spans="1:24" ht="60">
      <c r="A54" s="167" t="s">
        <v>2163</v>
      </c>
      <c r="B54" s="9">
        <v>48</v>
      </c>
      <c r="C54" s="190" t="s">
        <v>2489</v>
      </c>
      <c r="D54" s="223" t="s">
        <v>2435</v>
      </c>
      <c r="E54" s="91">
        <v>149.4</v>
      </c>
      <c r="F54" s="91">
        <f t="shared" si="1"/>
        <v>179.28</v>
      </c>
      <c r="G54" s="13">
        <v>2024</v>
      </c>
      <c r="H54" s="13">
        <v>480</v>
      </c>
      <c r="I54" s="13"/>
      <c r="J54" s="11" t="s">
        <v>2401</v>
      </c>
      <c r="K54" s="207">
        <v>9789858805210</v>
      </c>
      <c r="L54" s="128" t="s">
        <v>2290</v>
      </c>
      <c r="M54" s="206" t="s">
        <v>2412</v>
      </c>
      <c r="N54" s="13" t="s">
        <v>1198</v>
      </c>
      <c r="O54" s="13" t="s">
        <v>1050</v>
      </c>
      <c r="P54" s="13" t="s">
        <v>1051</v>
      </c>
      <c r="Q54" s="9" t="s">
        <v>1171</v>
      </c>
      <c r="R54" s="132" t="s">
        <v>2402</v>
      </c>
      <c r="S54" s="48" t="s">
        <v>2403</v>
      </c>
      <c r="T54" s="132"/>
      <c r="U54" s="10">
        <v>487</v>
      </c>
      <c r="V54" s="67">
        <v>45608</v>
      </c>
      <c r="W54" s="68"/>
      <c r="X54" s="68"/>
    </row>
    <row r="55" spans="1:24" ht="48">
      <c r="A55" s="35" t="s">
        <v>1332</v>
      </c>
      <c r="B55" s="9">
        <v>49</v>
      </c>
      <c r="C55" s="190" t="s">
        <v>2490</v>
      </c>
      <c r="D55" s="223" t="s">
        <v>2435</v>
      </c>
      <c r="E55" s="91">
        <v>10.3</v>
      </c>
      <c r="F55" s="91">
        <f t="shared" si="1"/>
        <v>12.36</v>
      </c>
      <c r="G55" s="13">
        <v>2024</v>
      </c>
      <c r="H55" s="13">
        <v>264</v>
      </c>
      <c r="I55" s="13"/>
      <c r="J55" s="11" t="s">
        <v>2245</v>
      </c>
      <c r="K55" s="207">
        <v>9789858933180</v>
      </c>
      <c r="L55" s="128" t="s">
        <v>2290</v>
      </c>
      <c r="M55" s="206" t="s">
        <v>2309</v>
      </c>
      <c r="N55" s="13" t="s">
        <v>22</v>
      </c>
      <c r="O55" s="13" t="s">
        <v>1050</v>
      </c>
      <c r="P55" s="13" t="s">
        <v>1051</v>
      </c>
      <c r="Q55" s="9" t="s">
        <v>801</v>
      </c>
      <c r="R55" s="132"/>
      <c r="S55" s="9" t="s">
        <v>2246</v>
      </c>
      <c r="T55" s="132" t="s">
        <v>2247</v>
      </c>
      <c r="U55" s="10">
        <v>134</v>
      </c>
      <c r="V55" s="67">
        <v>45384</v>
      </c>
      <c r="W55" s="68"/>
      <c r="X55" s="68"/>
    </row>
    <row r="56" spans="1:24" ht="24">
      <c r="A56" s="167" t="s">
        <v>2163</v>
      </c>
      <c r="B56" s="9">
        <v>50</v>
      </c>
      <c r="C56" s="264" t="s">
        <v>2523</v>
      </c>
      <c r="D56" s="226" t="s">
        <v>2435</v>
      </c>
      <c r="E56" s="220">
        <v>78.650000000000006</v>
      </c>
      <c r="F56" s="220">
        <f t="shared" si="1"/>
        <v>94.38</v>
      </c>
      <c r="G56" s="221">
        <v>2026</v>
      </c>
      <c r="H56" s="221">
        <v>280</v>
      </c>
      <c r="I56" s="221"/>
      <c r="J56" s="222" t="s">
        <v>2518</v>
      </c>
      <c r="K56" s="207">
        <v>9789858807283</v>
      </c>
      <c r="L56" s="128" t="s">
        <v>2290</v>
      </c>
      <c r="M56" s="206"/>
      <c r="N56" s="13" t="s">
        <v>2519</v>
      </c>
      <c r="O56" s="13" t="s">
        <v>1050</v>
      </c>
      <c r="P56" s="13" t="s">
        <v>1051</v>
      </c>
      <c r="Q56" s="9" t="s">
        <v>1171</v>
      </c>
      <c r="R56" s="132" t="s">
        <v>2520</v>
      </c>
      <c r="S56" s="9" t="s">
        <v>2521</v>
      </c>
      <c r="T56" s="132" t="s">
        <v>2522</v>
      </c>
      <c r="U56" s="10">
        <v>10</v>
      </c>
      <c r="V56" s="67">
        <v>46051</v>
      </c>
      <c r="W56" s="68"/>
      <c r="X56" s="68"/>
    </row>
    <row r="57" spans="1:24" ht="24">
      <c r="A57" s="167" t="s">
        <v>2163</v>
      </c>
      <c r="B57" s="9">
        <v>51</v>
      </c>
      <c r="C57" s="181" t="s">
        <v>1948</v>
      </c>
      <c r="D57" s="223" t="s">
        <v>2435</v>
      </c>
      <c r="E57" s="91">
        <v>17.22</v>
      </c>
      <c r="F57" s="91">
        <f t="shared" si="1"/>
        <v>20.66</v>
      </c>
      <c r="G57" s="13">
        <v>2018</v>
      </c>
      <c r="H57" s="13">
        <v>190</v>
      </c>
      <c r="I57" s="13"/>
      <c r="J57" s="11" t="s">
        <v>1949</v>
      </c>
      <c r="K57" s="207">
        <v>9789857205622</v>
      </c>
      <c r="L57" s="128" t="s">
        <v>2289</v>
      </c>
      <c r="M57" s="206" t="s">
        <v>2372</v>
      </c>
      <c r="N57" s="13" t="s">
        <v>1276</v>
      </c>
      <c r="O57" s="13" t="s">
        <v>1050</v>
      </c>
      <c r="P57" s="13" t="s">
        <v>1051</v>
      </c>
      <c r="Q57" s="9" t="s">
        <v>1171</v>
      </c>
      <c r="R57" s="134" t="s">
        <v>1950</v>
      </c>
      <c r="S57" s="9" t="s">
        <v>271</v>
      </c>
      <c r="T57" s="132" t="s">
        <v>1951</v>
      </c>
      <c r="U57" s="10">
        <v>318</v>
      </c>
      <c r="V57" s="114">
        <v>43390</v>
      </c>
      <c r="W57" s="68"/>
      <c r="X57" s="68"/>
    </row>
    <row r="58" spans="1:24" ht="36">
      <c r="A58" s="167" t="s">
        <v>2163</v>
      </c>
      <c r="B58" s="9">
        <v>52</v>
      </c>
      <c r="C58" s="14" t="s">
        <v>1952</v>
      </c>
      <c r="D58" s="223" t="s">
        <v>2435</v>
      </c>
      <c r="E58" s="91">
        <v>12.27</v>
      </c>
      <c r="F58" s="91">
        <f t="shared" si="1"/>
        <v>14.72</v>
      </c>
      <c r="G58" s="13">
        <v>2018</v>
      </c>
      <c r="H58" s="13">
        <v>124</v>
      </c>
      <c r="I58" s="13"/>
      <c r="J58" s="11" t="s">
        <v>1953</v>
      </c>
      <c r="K58" s="207">
        <v>9789857205639</v>
      </c>
      <c r="L58" s="128" t="s">
        <v>2289</v>
      </c>
      <c r="M58" s="206" t="s">
        <v>2373</v>
      </c>
      <c r="N58" s="13" t="s">
        <v>1276</v>
      </c>
      <c r="O58" s="13" t="s">
        <v>1050</v>
      </c>
      <c r="P58" s="13" t="s">
        <v>1051</v>
      </c>
      <c r="Q58" s="9" t="s">
        <v>1171</v>
      </c>
      <c r="R58" s="225" t="s">
        <v>1954</v>
      </c>
      <c r="S58" s="9" t="s">
        <v>1955</v>
      </c>
      <c r="T58" s="132" t="s">
        <v>1956</v>
      </c>
      <c r="U58" s="10">
        <v>319</v>
      </c>
      <c r="V58" s="114">
        <v>43396</v>
      </c>
      <c r="W58" s="68"/>
      <c r="X58" s="68"/>
    </row>
    <row r="59" spans="1:24" ht="24">
      <c r="A59" s="167" t="s">
        <v>2163</v>
      </c>
      <c r="B59" s="9">
        <v>53</v>
      </c>
      <c r="C59" s="14" t="s">
        <v>2491</v>
      </c>
      <c r="D59" s="223" t="s">
        <v>2435</v>
      </c>
      <c r="E59" s="91">
        <v>61.16</v>
      </c>
      <c r="F59" s="91">
        <f t="shared" si="1"/>
        <v>73.39</v>
      </c>
      <c r="G59" s="13">
        <v>2024</v>
      </c>
      <c r="H59" s="13">
        <v>393</v>
      </c>
      <c r="I59" s="13"/>
      <c r="J59" s="11" t="s">
        <v>2259</v>
      </c>
      <c r="K59" s="207">
        <v>9789858804794</v>
      </c>
      <c r="L59" s="128" t="s">
        <v>2289</v>
      </c>
      <c r="M59" s="206" t="s">
        <v>2374</v>
      </c>
      <c r="N59" s="13" t="s">
        <v>1276</v>
      </c>
      <c r="O59" s="13" t="s">
        <v>1050</v>
      </c>
      <c r="P59" s="13" t="s">
        <v>1051</v>
      </c>
      <c r="Q59" s="9" t="s">
        <v>1171</v>
      </c>
      <c r="R59" s="225" t="s">
        <v>2260</v>
      </c>
      <c r="S59" s="9" t="s">
        <v>2261</v>
      </c>
      <c r="T59" s="132" t="s">
        <v>2262</v>
      </c>
      <c r="U59" s="10">
        <v>240</v>
      </c>
      <c r="V59" s="114">
        <v>45460</v>
      </c>
      <c r="W59" s="68"/>
      <c r="X59" s="68"/>
    </row>
    <row r="60" spans="1:24" ht="48">
      <c r="A60" s="167" t="s">
        <v>2163</v>
      </c>
      <c r="B60" s="9">
        <v>54</v>
      </c>
      <c r="C60" s="14" t="s">
        <v>2492</v>
      </c>
      <c r="D60" s="223" t="s">
        <v>2435</v>
      </c>
      <c r="E60" s="91">
        <v>18.86</v>
      </c>
      <c r="F60" s="91">
        <f t="shared" si="1"/>
        <v>22.63</v>
      </c>
      <c r="G60" s="13">
        <v>2018</v>
      </c>
      <c r="H60" s="13">
        <v>368</v>
      </c>
      <c r="I60" s="13"/>
      <c r="J60" s="11" t="s">
        <v>1938</v>
      </c>
      <c r="K60" s="207">
        <v>9789857205561</v>
      </c>
      <c r="L60" s="128" t="s">
        <v>2290</v>
      </c>
      <c r="M60" s="206" t="s">
        <v>2375</v>
      </c>
      <c r="N60" s="13" t="s">
        <v>975</v>
      </c>
      <c r="O60" s="13" t="s">
        <v>1050</v>
      </c>
      <c r="P60" s="13" t="s">
        <v>1051</v>
      </c>
      <c r="Q60" s="9" t="s">
        <v>1171</v>
      </c>
      <c r="R60" s="134" t="s">
        <v>1939</v>
      </c>
      <c r="S60" s="9" t="s">
        <v>1940</v>
      </c>
      <c r="T60" s="132"/>
      <c r="U60" s="10">
        <v>264</v>
      </c>
      <c r="V60" s="114">
        <v>43335</v>
      </c>
      <c r="W60" s="68"/>
      <c r="X60" s="68"/>
    </row>
    <row r="61" spans="1:24" ht="37.9" customHeight="1">
      <c r="A61" s="40" t="s">
        <v>2167</v>
      </c>
      <c r="B61" s="9">
        <v>55</v>
      </c>
      <c r="C61" s="14" t="s">
        <v>2493</v>
      </c>
      <c r="D61" s="223" t="s">
        <v>2435</v>
      </c>
      <c r="E61" s="91">
        <v>22.16</v>
      </c>
      <c r="F61" s="91">
        <f t="shared" si="1"/>
        <v>26.59</v>
      </c>
      <c r="G61" s="13">
        <v>2016</v>
      </c>
      <c r="H61" s="13">
        <v>478</v>
      </c>
      <c r="I61" s="13"/>
      <c r="J61" s="11" t="s">
        <v>1649</v>
      </c>
      <c r="K61" s="207">
        <v>9789857133413</v>
      </c>
      <c r="L61" s="128" t="s">
        <v>2289</v>
      </c>
      <c r="M61" s="206" t="s">
        <v>2323</v>
      </c>
      <c r="N61" s="13" t="s">
        <v>1276</v>
      </c>
      <c r="O61" s="13" t="s">
        <v>1050</v>
      </c>
      <c r="P61" s="13" t="s">
        <v>1051</v>
      </c>
      <c r="Q61" s="9" t="s">
        <v>1171</v>
      </c>
      <c r="R61" s="132" t="s">
        <v>1650</v>
      </c>
      <c r="S61" s="9" t="s">
        <v>1651</v>
      </c>
      <c r="T61" s="132" t="s">
        <v>372</v>
      </c>
      <c r="U61" s="10">
        <v>439</v>
      </c>
      <c r="V61" s="67">
        <v>42349</v>
      </c>
      <c r="W61" s="68"/>
      <c r="X61" s="68"/>
    </row>
    <row r="62" spans="1:24" ht="36">
      <c r="A62" s="234" t="s">
        <v>2163</v>
      </c>
      <c r="B62" s="9">
        <v>56</v>
      </c>
      <c r="C62" s="14" t="s">
        <v>2495</v>
      </c>
      <c r="D62" s="223" t="s">
        <v>2435</v>
      </c>
      <c r="E62" s="91">
        <v>8.36</v>
      </c>
      <c r="F62" s="91">
        <f t="shared" si="1"/>
        <v>10.029999999999999</v>
      </c>
      <c r="G62" s="13">
        <v>2016</v>
      </c>
      <c r="H62" s="13">
        <v>216</v>
      </c>
      <c r="I62" s="13"/>
      <c r="J62" s="11" t="s">
        <v>1724</v>
      </c>
      <c r="K62" s="207">
        <v>9789857168057</v>
      </c>
      <c r="L62" s="128" t="s">
        <v>2289</v>
      </c>
      <c r="M62" s="206" t="s">
        <v>2377</v>
      </c>
      <c r="N62" s="13" t="s">
        <v>1276</v>
      </c>
      <c r="O62" s="13" t="s">
        <v>1050</v>
      </c>
      <c r="P62" s="13" t="s">
        <v>1051</v>
      </c>
      <c r="Q62" s="9" t="s">
        <v>801</v>
      </c>
      <c r="R62" s="132" t="s">
        <v>1725</v>
      </c>
      <c r="S62" s="9" t="s">
        <v>1726</v>
      </c>
      <c r="T62" s="132" t="s">
        <v>1727</v>
      </c>
      <c r="U62" s="10">
        <v>287</v>
      </c>
      <c r="V62" s="67">
        <v>42494</v>
      </c>
      <c r="W62" s="68"/>
      <c r="X62" s="68"/>
    </row>
    <row r="63" spans="1:24" ht="36">
      <c r="A63" s="167" t="s">
        <v>2163</v>
      </c>
      <c r="B63" s="9">
        <v>57</v>
      </c>
      <c r="C63" s="181" t="s">
        <v>2496</v>
      </c>
      <c r="D63" s="223" t="s">
        <v>2435</v>
      </c>
      <c r="E63" s="91">
        <v>53.28</v>
      </c>
      <c r="F63" s="91">
        <f t="shared" si="1"/>
        <v>63.94</v>
      </c>
      <c r="G63" s="13">
        <v>2022</v>
      </c>
      <c r="H63" s="13">
        <v>204</v>
      </c>
      <c r="I63" s="13"/>
      <c r="J63" s="11" t="s">
        <v>2119</v>
      </c>
      <c r="K63" s="207">
        <v>9789858802806</v>
      </c>
      <c r="L63" s="128" t="s">
        <v>2290</v>
      </c>
      <c r="M63" s="206" t="s">
        <v>2379</v>
      </c>
      <c r="N63" s="13" t="s">
        <v>1276</v>
      </c>
      <c r="O63" s="13" t="s">
        <v>1050</v>
      </c>
      <c r="P63" s="13" t="s">
        <v>1051</v>
      </c>
      <c r="Q63" s="9" t="s">
        <v>801</v>
      </c>
      <c r="R63" s="240" t="s">
        <v>2120</v>
      </c>
      <c r="S63" s="9" t="s">
        <v>2121</v>
      </c>
      <c r="T63" s="132" t="s">
        <v>2122</v>
      </c>
      <c r="U63" s="10">
        <v>499</v>
      </c>
      <c r="V63" s="67">
        <v>44887</v>
      </c>
      <c r="W63" s="68"/>
      <c r="X63" s="68"/>
    </row>
    <row r="64" spans="1:24" ht="24">
      <c r="A64" s="167" t="s">
        <v>2163</v>
      </c>
      <c r="B64" s="9">
        <v>58</v>
      </c>
      <c r="C64" s="181" t="s">
        <v>2436</v>
      </c>
      <c r="D64" s="223" t="s">
        <v>2435</v>
      </c>
      <c r="E64" s="91">
        <v>16</v>
      </c>
      <c r="F64" s="91">
        <f t="shared" si="1"/>
        <v>19.2</v>
      </c>
      <c r="G64" s="13">
        <v>2017</v>
      </c>
      <c r="H64" s="13">
        <v>216</v>
      </c>
      <c r="I64" s="13"/>
      <c r="J64" s="11" t="s">
        <v>1772</v>
      </c>
      <c r="K64" s="207">
        <v>9789857142415</v>
      </c>
      <c r="L64" s="128" t="s">
        <v>2289</v>
      </c>
      <c r="M64" s="206" t="s">
        <v>2378</v>
      </c>
      <c r="N64" s="13" t="s">
        <v>1276</v>
      </c>
      <c r="O64" s="13" t="s">
        <v>1050</v>
      </c>
      <c r="P64" s="13" t="s">
        <v>1051</v>
      </c>
      <c r="Q64" s="9" t="s">
        <v>801</v>
      </c>
      <c r="R64" s="132" t="s">
        <v>1773</v>
      </c>
      <c r="S64" s="9" t="s">
        <v>1774</v>
      </c>
      <c r="T64" s="132" t="s">
        <v>1775</v>
      </c>
      <c r="U64" s="9">
        <v>76</v>
      </c>
      <c r="V64" s="67">
        <v>42790</v>
      </c>
      <c r="W64" s="45"/>
      <c r="X64" s="68"/>
    </row>
    <row r="65" spans="1:24" ht="36">
      <c r="A65" s="167" t="s">
        <v>2163</v>
      </c>
      <c r="B65" s="9">
        <v>59</v>
      </c>
      <c r="C65" s="181" t="s">
        <v>2031</v>
      </c>
      <c r="D65" s="223" t="s">
        <v>2435</v>
      </c>
      <c r="E65" s="91">
        <v>19.190000000000001</v>
      </c>
      <c r="F65" s="91">
        <f t="shared" si="1"/>
        <v>23.03</v>
      </c>
      <c r="G65" s="13">
        <v>2020</v>
      </c>
      <c r="H65" s="185">
        <v>160</v>
      </c>
      <c r="I65" s="13"/>
      <c r="J65" s="11" t="s">
        <v>2032</v>
      </c>
      <c r="K65" s="207">
        <v>9789858800130</v>
      </c>
      <c r="L65" s="128" t="s">
        <v>2289</v>
      </c>
      <c r="M65" s="206" t="s">
        <v>2318</v>
      </c>
      <c r="N65" s="13" t="s">
        <v>1276</v>
      </c>
      <c r="O65" s="13" t="s">
        <v>1050</v>
      </c>
      <c r="P65" s="13" t="s">
        <v>1051</v>
      </c>
      <c r="Q65" s="9" t="s">
        <v>801</v>
      </c>
      <c r="R65" s="179" t="s">
        <v>2033</v>
      </c>
      <c r="S65" s="9" t="s">
        <v>2034</v>
      </c>
      <c r="T65" s="132" t="s">
        <v>2035</v>
      </c>
      <c r="U65" s="10">
        <v>58</v>
      </c>
      <c r="V65" s="67">
        <v>43867</v>
      </c>
      <c r="W65" s="68"/>
      <c r="X65" s="68"/>
    </row>
    <row r="66" spans="1:24" ht="24">
      <c r="A66" s="167" t="s">
        <v>2163</v>
      </c>
      <c r="B66" s="9">
        <v>60</v>
      </c>
      <c r="C66" s="181" t="s">
        <v>2498</v>
      </c>
      <c r="D66" s="223" t="s">
        <v>2435</v>
      </c>
      <c r="E66" s="91">
        <v>22.03</v>
      </c>
      <c r="F66" s="91">
        <f t="shared" si="1"/>
        <v>26.44</v>
      </c>
      <c r="G66" s="13">
        <v>2016</v>
      </c>
      <c r="H66" s="13">
        <v>399</v>
      </c>
      <c r="I66" s="13"/>
      <c r="J66" s="11" t="s">
        <v>1661</v>
      </c>
      <c r="K66" s="207">
        <v>9789857133604</v>
      </c>
      <c r="L66" s="128" t="s">
        <v>2289</v>
      </c>
      <c r="M66" s="206" t="s">
        <v>2382</v>
      </c>
      <c r="N66" s="13" t="s">
        <v>1276</v>
      </c>
      <c r="O66" s="13" t="s">
        <v>1050</v>
      </c>
      <c r="P66" s="13" t="s">
        <v>1051</v>
      </c>
      <c r="Q66" s="9" t="s">
        <v>801</v>
      </c>
      <c r="R66" s="132" t="s">
        <v>1662</v>
      </c>
      <c r="S66" s="9" t="s">
        <v>1663</v>
      </c>
      <c r="T66" s="132" t="s">
        <v>1664</v>
      </c>
      <c r="U66" s="9">
        <v>26</v>
      </c>
      <c r="V66" s="67">
        <v>42389</v>
      </c>
      <c r="W66" s="68"/>
      <c r="X66" s="68"/>
    </row>
    <row r="67" spans="1:24" ht="36">
      <c r="A67" s="167" t="s">
        <v>2163</v>
      </c>
      <c r="B67" s="9">
        <v>61</v>
      </c>
      <c r="C67" s="181" t="s">
        <v>2508</v>
      </c>
      <c r="D67" s="223" t="s">
        <v>2435</v>
      </c>
      <c r="E67" s="91">
        <v>19.68</v>
      </c>
      <c r="F67" s="91">
        <f t="shared" si="1"/>
        <v>23.62</v>
      </c>
      <c r="G67" s="13">
        <v>2019</v>
      </c>
      <c r="H67" s="13">
        <v>320</v>
      </c>
      <c r="I67" s="13"/>
      <c r="J67" s="11" t="s">
        <v>1979</v>
      </c>
      <c r="K67" s="207">
        <v>9789857224296</v>
      </c>
      <c r="L67" s="128" t="s">
        <v>2289</v>
      </c>
      <c r="M67" s="206" t="s">
        <v>2383</v>
      </c>
      <c r="N67" s="13" t="s">
        <v>1276</v>
      </c>
      <c r="O67" s="13" t="s">
        <v>1050</v>
      </c>
      <c r="P67" s="13" t="s">
        <v>1051</v>
      </c>
      <c r="Q67" s="9" t="s">
        <v>1171</v>
      </c>
      <c r="R67" s="132" t="s">
        <v>1980</v>
      </c>
      <c r="S67" s="9" t="s">
        <v>1722</v>
      </c>
      <c r="T67" s="132" t="s">
        <v>1981</v>
      </c>
      <c r="U67" s="10">
        <v>172</v>
      </c>
      <c r="V67" s="67">
        <v>43614</v>
      </c>
      <c r="W67" s="68"/>
      <c r="X67" s="68"/>
    </row>
    <row r="68" spans="1:24" ht="24">
      <c r="A68" s="167" t="s">
        <v>2163</v>
      </c>
      <c r="B68" s="9">
        <v>62</v>
      </c>
      <c r="C68" s="181" t="s">
        <v>2509</v>
      </c>
      <c r="D68" s="223" t="s">
        <v>2435</v>
      </c>
      <c r="E68" s="91">
        <v>91.67</v>
      </c>
      <c r="F68" s="91">
        <f t="shared" si="1"/>
        <v>110</v>
      </c>
      <c r="G68" s="13">
        <v>2022</v>
      </c>
      <c r="H68" s="13">
        <v>430</v>
      </c>
      <c r="I68" s="13"/>
      <c r="J68" s="11" t="s">
        <v>2090</v>
      </c>
      <c r="K68" s="207">
        <v>9789858802349</v>
      </c>
      <c r="L68" s="128" t="s">
        <v>2289</v>
      </c>
      <c r="M68" s="206" t="s">
        <v>2384</v>
      </c>
      <c r="N68" s="13" t="s">
        <v>1276</v>
      </c>
      <c r="O68" s="13" t="s">
        <v>1050</v>
      </c>
      <c r="P68" s="13" t="s">
        <v>1051</v>
      </c>
      <c r="Q68" s="9" t="s">
        <v>1171</v>
      </c>
      <c r="R68" s="240" t="s">
        <v>2091</v>
      </c>
      <c r="S68" s="9" t="s">
        <v>2092</v>
      </c>
      <c r="T68" s="132" t="s">
        <v>2093</v>
      </c>
      <c r="U68" s="10">
        <v>134</v>
      </c>
      <c r="V68" s="67">
        <v>44693</v>
      </c>
      <c r="W68" s="68"/>
      <c r="X68" s="68"/>
    </row>
    <row r="69" spans="1:24" ht="36">
      <c r="A69" s="167" t="s">
        <v>2163</v>
      </c>
      <c r="B69" s="9">
        <v>63</v>
      </c>
      <c r="C69" s="181" t="s">
        <v>2497</v>
      </c>
      <c r="D69" s="223" t="s">
        <v>2435</v>
      </c>
      <c r="E69" s="91">
        <v>38.799999999999997</v>
      </c>
      <c r="F69" s="91">
        <f t="shared" ref="F69:F81" si="2">ROUND(E69*1.2, 2)</f>
        <v>46.56</v>
      </c>
      <c r="G69" s="13">
        <v>2025</v>
      </c>
      <c r="H69" s="185">
        <v>320</v>
      </c>
      <c r="I69" s="13"/>
      <c r="J69" s="11" t="s">
        <v>2424</v>
      </c>
      <c r="K69" s="207">
        <v>9789858805760</v>
      </c>
      <c r="L69" s="128" t="s">
        <v>2289</v>
      </c>
      <c r="M69" s="206" t="s">
        <v>2429</v>
      </c>
      <c r="N69" s="13" t="s">
        <v>1276</v>
      </c>
      <c r="O69" s="13" t="s">
        <v>1050</v>
      </c>
      <c r="P69" s="13" t="s">
        <v>1051</v>
      </c>
      <c r="Q69" s="9" t="s">
        <v>1171</v>
      </c>
      <c r="R69" s="179" t="s">
        <v>2425</v>
      </c>
      <c r="S69" s="9" t="s">
        <v>2426</v>
      </c>
      <c r="T69" s="132" t="s">
        <v>2427</v>
      </c>
      <c r="U69" s="10">
        <v>121</v>
      </c>
      <c r="V69" s="67">
        <v>45748</v>
      </c>
      <c r="W69" s="68"/>
      <c r="X69" s="68"/>
    </row>
    <row r="70" spans="1:24" ht="60">
      <c r="A70" s="183" t="s">
        <v>2167</v>
      </c>
      <c r="B70" s="9">
        <v>64</v>
      </c>
      <c r="C70" s="14" t="s">
        <v>2510</v>
      </c>
      <c r="D70" s="223" t="s">
        <v>2435</v>
      </c>
      <c r="E70" s="91">
        <v>23.37</v>
      </c>
      <c r="F70" s="91">
        <f t="shared" si="2"/>
        <v>28.04</v>
      </c>
      <c r="G70" s="13">
        <v>2024</v>
      </c>
      <c r="H70" s="13">
        <v>360</v>
      </c>
      <c r="I70" s="9"/>
      <c r="J70" s="11" t="s">
        <v>2285</v>
      </c>
      <c r="K70" s="207">
        <v>9789858804299</v>
      </c>
      <c r="L70" s="203" t="s">
        <v>2290</v>
      </c>
      <c r="M70" s="206" t="s">
        <v>2316</v>
      </c>
      <c r="N70" s="197" t="s">
        <v>1198</v>
      </c>
      <c r="O70" s="13" t="s">
        <v>1050</v>
      </c>
      <c r="P70" s="13" t="s">
        <v>1051</v>
      </c>
      <c r="Q70" s="4" t="s">
        <v>1171</v>
      </c>
      <c r="R70" s="130" t="s">
        <v>2286</v>
      </c>
      <c r="S70" s="4" t="s">
        <v>2287</v>
      </c>
      <c r="U70" s="4">
        <v>82</v>
      </c>
      <c r="V70" s="64">
        <v>45349</v>
      </c>
    </row>
    <row r="71" spans="1:24" ht="48">
      <c r="A71" s="35" t="s">
        <v>1332</v>
      </c>
      <c r="B71" s="9">
        <v>65</v>
      </c>
      <c r="C71" s="14" t="s">
        <v>2511</v>
      </c>
      <c r="D71" s="223" t="s">
        <v>2435</v>
      </c>
      <c r="E71" s="91">
        <v>8.2200000000000006</v>
      </c>
      <c r="F71" s="91">
        <f t="shared" si="2"/>
        <v>9.86</v>
      </c>
      <c r="G71" s="13">
        <v>2024</v>
      </c>
      <c r="H71" s="13">
        <v>176</v>
      </c>
      <c r="I71" s="13"/>
      <c r="J71" s="11" t="s">
        <v>2236</v>
      </c>
      <c r="K71" s="207">
        <v>9789858804435</v>
      </c>
      <c r="L71" s="128" t="s">
        <v>2290</v>
      </c>
      <c r="M71" s="206" t="s">
        <v>2303</v>
      </c>
      <c r="N71" s="13" t="s">
        <v>2237</v>
      </c>
      <c r="O71" s="13" t="s">
        <v>1050</v>
      </c>
      <c r="P71" s="13" t="s">
        <v>1051</v>
      </c>
      <c r="Q71" s="9" t="s">
        <v>2224</v>
      </c>
      <c r="R71" s="179" t="s">
        <v>2239</v>
      </c>
      <c r="S71" s="9" t="s">
        <v>2240</v>
      </c>
      <c r="T71" s="132" t="s">
        <v>2238</v>
      </c>
      <c r="U71" s="10">
        <v>133</v>
      </c>
      <c r="V71" s="67">
        <v>45384</v>
      </c>
      <c r="W71" s="68"/>
      <c r="X71" s="68"/>
    </row>
    <row r="72" spans="1:24">
      <c r="A72" s="183" t="s">
        <v>2163</v>
      </c>
      <c r="B72" s="9">
        <v>66</v>
      </c>
      <c r="C72" s="192" t="s">
        <v>2513</v>
      </c>
      <c r="D72" s="223" t="s">
        <v>2435</v>
      </c>
      <c r="E72" s="91">
        <v>105.45</v>
      </c>
      <c r="F72" s="91">
        <f t="shared" si="2"/>
        <v>126.54</v>
      </c>
      <c r="G72" s="13">
        <v>2024</v>
      </c>
      <c r="H72" s="13">
        <v>416</v>
      </c>
      <c r="I72" s="13"/>
      <c r="J72" s="11" t="s">
        <v>2278</v>
      </c>
      <c r="K72" s="207">
        <v>9789858805005</v>
      </c>
      <c r="L72" s="128" t="s">
        <v>2289</v>
      </c>
      <c r="M72" s="206" t="s">
        <v>2319</v>
      </c>
      <c r="N72" s="13" t="s">
        <v>1276</v>
      </c>
      <c r="O72" s="13" t="s">
        <v>1050</v>
      </c>
      <c r="P72" s="13" t="s">
        <v>1051</v>
      </c>
      <c r="Q72" s="9" t="s">
        <v>1171</v>
      </c>
      <c r="R72" s="132" t="s">
        <v>2279</v>
      </c>
      <c r="S72" s="9" t="s">
        <v>2280</v>
      </c>
      <c r="T72" s="132" t="s">
        <v>2281</v>
      </c>
      <c r="U72" s="10">
        <v>329</v>
      </c>
      <c r="V72" s="67">
        <v>45540</v>
      </c>
      <c r="W72" s="68"/>
      <c r="X72" s="68"/>
    </row>
    <row r="73" spans="1:24" ht="24">
      <c r="A73" s="167" t="s">
        <v>2167</v>
      </c>
      <c r="B73" s="9">
        <v>67</v>
      </c>
      <c r="C73" s="192" t="s">
        <v>2512</v>
      </c>
      <c r="D73" s="223" t="s">
        <v>2435</v>
      </c>
      <c r="E73" s="91">
        <v>14</v>
      </c>
      <c r="F73" s="91">
        <f t="shared" si="2"/>
        <v>16.8</v>
      </c>
      <c r="G73" s="13">
        <v>2017</v>
      </c>
      <c r="H73" s="13">
        <v>196</v>
      </c>
      <c r="I73" s="13"/>
      <c r="J73" s="11" t="s">
        <v>1788</v>
      </c>
      <c r="K73" s="207">
        <v>9789857142552</v>
      </c>
      <c r="L73" s="128" t="s">
        <v>2289</v>
      </c>
      <c r="M73" s="206" t="s">
        <v>2387</v>
      </c>
      <c r="N73" s="13" t="s">
        <v>1276</v>
      </c>
      <c r="O73" s="13" t="s">
        <v>1050</v>
      </c>
      <c r="P73" s="13" t="s">
        <v>1051</v>
      </c>
      <c r="Q73" s="9" t="s">
        <v>801</v>
      </c>
      <c r="R73" s="132" t="s">
        <v>1789</v>
      </c>
      <c r="S73" s="9" t="s">
        <v>1790</v>
      </c>
      <c r="T73" s="132" t="s">
        <v>373</v>
      </c>
      <c r="U73" s="10">
        <v>153</v>
      </c>
      <c r="V73" s="67">
        <v>42838</v>
      </c>
      <c r="W73" s="68"/>
      <c r="X73" s="68"/>
    </row>
    <row r="74" spans="1:24" ht="24">
      <c r="A74" s="183" t="s">
        <v>2167</v>
      </c>
      <c r="B74" s="9">
        <v>68</v>
      </c>
      <c r="C74" s="192" t="s">
        <v>2515</v>
      </c>
      <c r="D74" s="223" t="s">
        <v>2435</v>
      </c>
      <c r="E74" s="91">
        <v>17.23</v>
      </c>
      <c r="F74" s="91">
        <f t="shared" si="2"/>
        <v>20.68</v>
      </c>
      <c r="G74" s="13">
        <v>2019</v>
      </c>
      <c r="H74" s="13">
        <v>198</v>
      </c>
      <c r="I74" s="13"/>
      <c r="J74" s="11" t="s">
        <v>2017</v>
      </c>
      <c r="K74" s="207">
        <v>9789857224807</v>
      </c>
      <c r="L74" s="128" t="s">
        <v>2289</v>
      </c>
      <c r="M74" s="206" t="s">
        <v>2389</v>
      </c>
      <c r="N74" s="13" t="s">
        <v>1276</v>
      </c>
      <c r="O74" s="13" t="s">
        <v>1050</v>
      </c>
      <c r="P74" s="13" t="s">
        <v>1051</v>
      </c>
      <c r="Q74" s="9" t="s">
        <v>1171</v>
      </c>
      <c r="R74" s="132" t="s">
        <v>2018</v>
      </c>
      <c r="S74" s="9" t="s">
        <v>2019</v>
      </c>
      <c r="T74" s="132" t="s">
        <v>2020</v>
      </c>
      <c r="U74" s="10">
        <v>379</v>
      </c>
      <c r="V74" s="67">
        <v>43775</v>
      </c>
      <c r="W74" s="68"/>
      <c r="X74" s="68"/>
    </row>
    <row r="75" spans="1:24" ht="24">
      <c r="A75" s="183" t="s">
        <v>2167</v>
      </c>
      <c r="B75" s="9">
        <v>69</v>
      </c>
      <c r="C75" s="192" t="s">
        <v>2514</v>
      </c>
      <c r="D75" s="223" t="s">
        <v>2435</v>
      </c>
      <c r="E75" s="91">
        <v>23.47</v>
      </c>
      <c r="F75" s="91">
        <f t="shared" si="2"/>
        <v>28.16</v>
      </c>
      <c r="G75" s="13">
        <v>2019</v>
      </c>
      <c r="H75" s="13">
        <v>256</v>
      </c>
      <c r="I75" s="13"/>
      <c r="J75" s="11" t="s">
        <v>2006</v>
      </c>
      <c r="K75" s="207">
        <v>9789857224791</v>
      </c>
      <c r="L75" s="128" t="s">
        <v>2289</v>
      </c>
      <c r="M75" s="206" t="s">
        <v>2388</v>
      </c>
      <c r="N75" s="13" t="s">
        <v>1276</v>
      </c>
      <c r="O75" s="13" t="s">
        <v>1050</v>
      </c>
      <c r="P75" s="13" t="s">
        <v>1051</v>
      </c>
      <c r="Q75" s="9" t="s">
        <v>1171</v>
      </c>
      <c r="R75" s="132" t="s">
        <v>2007</v>
      </c>
      <c r="S75" s="9"/>
      <c r="T75" s="132" t="s">
        <v>2008</v>
      </c>
      <c r="U75" s="10">
        <v>377</v>
      </c>
      <c r="V75" s="67">
        <v>43768</v>
      </c>
      <c r="W75" s="68"/>
      <c r="X75" s="68"/>
    </row>
    <row r="76" spans="1:24" ht="36">
      <c r="A76" s="167" t="s">
        <v>2163</v>
      </c>
      <c r="B76" s="9">
        <v>70</v>
      </c>
      <c r="C76" s="14" t="s">
        <v>2507</v>
      </c>
      <c r="D76" s="223" t="s">
        <v>2435</v>
      </c>
      <c r="E76" s="91">
        <v>19.53</v>
      </c>
      <c r="F76" s="91">
        <f t="shared" si="2"/>
        <v>23.44</v>
      </c>
      <c r="G76" s="13">
        <v>2020</v>
      </c>
      <c r="H76" s="13">
        <v>202</v>
      </c>
      <c r="I76" s="13"/>
      <c r="J76" s="11" t="s">
        <v>2036</v>
      </c>
      <c r="K76" s="207">
        <v>789858800192</v>
      </c>
      <c r="L76" s="128" t="s">
        <v>2289</v>
      </c>
      <c r="M76" s="206" t="s">
        <v>2390</v>
      </c>
      <c r="N76" s="13" t="s">
        <v>1276</v>
      </c>
      <c r="O76" s="13" t="s">
        <v>1050</v>
      </c>
      <c r="P76" s="13" t="s">
        <v>1051</v>
      </c>
      <c r="Q76" s="9" t="s">
        <v>801</v>
      </c>
      <c r="R76" s="133" t="s">
        <v>2037</v>
      </c>
      <c r="S76" s="9" t="s">
        <v>2038</v>
      </c>
      <c r="T76" s="132" t="s">
        <v>2039</v>
      </c>
      <c r="U76" s="10">
        <v>69</v>
      </c>
      <c r="V76" s="99">
        <v>43920</v>
      </c>
      <c r="W76" s="68"/>
      <c r="X76" s="68"/>
    </row>
    <row r="77" spans="1:24">
      <c r="A77" s="167" t="s">
        <v>2163</v>
      </c>
      <c r="B77" s="9">
        <v>71</v>
      </c>
      <c r="C77" s="14" t="s">
        <v>2506</v>
      </c>
      <c r="D77" s="223" t="s">
        <v>2435</v>
      </c>
      <c r="E77" s="91">
        <v>33.880000000000003</v>
      </c>
      <c r="F77" s="91">
        <f t="shared" si="2"/>
        <v>40.659999999999997</v>
      </c>
      <c r="G77" s="13">
        <v>2023</v>
      </c>
      <c r="H77" s="13">
        <v>147</v>
      </c>
      <c r="I77" s="13"/>
      <c r="J77" s="11" t="s">
        <v>2175</v>
      </c>
      <c r="K77" s="207">
        <v>9789858803841</v>
      </c>
      <c r="L77" s="128" t="s">
        <v>2289</v>
      </c>
      <c r="M77" s="206" t="s">
        <v>2391</v>
      </c>
      <c r="N77" s="13" t="s">
        <v>1276</v>
      </c>
      <c r="O77" s="13" t="s">
        <v>1050</v>
      </c>
      <c r="P77" s="13" t="s">
        <v>1051</v>
      </c>
      <c r="Q77" s="9" t="s">
        <v>1171</v>
      </c>
      <c r="R77" s="133" t="s">
        <v>2176</v>
      </c>
      <c r="S77" s="9" t="s">
        <v>2177</v>
      </c>
      <c r="T77" s="132" t="s">
        <v>2178</v>
      </c>
      <c r="U77" s="10">
        <v>497</v>
      </c>
      <c r="V77" s="99">
        <v>45265</v>
      </c>
      <c r="W77" s="68"/>
      <c r="X77" s="68"/>
    </row>
    <row r="78" spans="1:24" ht="24">
      <c r="A78" s="167" t="s">
        <v>2163</v>
      </c>
      <c r="B78" s="9">
        <v>72</v>
      </c>
      <c r="C78" s="14" t="s">
        <v>2505</v>
      </c>
      <c r="D78" s="223" t="s">
        <v>2435</v>
      </c>
      <c r="E78" s="91">
        <v>83.65</v>
      </c>
      <c r="F78" s="91">
        <f t="shared" si="2"/>
        <v>100.38</v>
      </c>
      <c r="G78" s="13">
        <v>2024</v>
      </c>
      <c r="H78" s="13">
        <v>331</v>
      </c>
      <c r="I78" s="13"/>
      <c r="J78" s="11" t="s">
        <v>2328</v>
      </c>
      <c r="K78" s="209">
        <v>9789858805135</v>
      </c>
      <c r="L78" s="128" t="s">
        <v>2290</v>
      </c>
      <c r="M78" s="206" t="s">
        <v>2335</v>
      </c>
      <c r="N78" s="13" t="s">
        <v>1276</v>
      </c>
      <c r="O78" s="13" t="s">
        <v>1050</v>
      </c>
      <c r="P78" s="13" t="s">
        <v>1051</v>
      </c>
      <c r="Q78" s="9" t="s">
        <v>2224</v>
      </c>
      <c r="R78" s="133" t="s">
        <v>2329</v>
      </c>
      <c r="S78" s="9" t="s">
        <v>2330</v>
      </c>
      <c r="T78" s="132" t="s">
        <v>2331</v>
      </c>
      <c r="U78" s="10">
        <v>440</v>
      </c>
      <c r="V78" s="99">
        <v>45579</v>
      </c>
      <c r="W78" s="68"/>
      <c r="X78" s="68"/>
    </row>
    <row r="79" spans="1:24" ht="24">
      <c r="A79" s="40" t="s">
        <v>2165</v>
      </c>
      <c r="B79" s="9">
        <v>73</v>
      </c>
      <c r="C79" s="14" t="s">
        <v>2500</v>
      </c>
      <c r="D79" s="223" t="s">
        <v>2435</v>
      </c>
      <c r="E79" s="91">
        <v>8.84</v>
      </c>
      <c r="F79" s="91">
        <f t="shared" si="2"/>
        <v>10.61</v>
      </c>
      <c r="G79" s="13">
        <v>2015</v>
      </c>
      <c r="H79" s="13">
        <v>272</v>
      </c>
      <c r="I79" s="13"/>
      <c r="J79" s="11" t="s">
        <v>153</v>
      </c>
      <c r="K79" s="207">
        <v>9789857133260</v>
      </c>
      <c r="L79" s="128" t="s">
        <v>2289</v>
      </c>
      <c r="M79" s="206" t="s">
        <v>2393</v>
      </c>
      <c r="N79" s="13" t="s">
        <v>1322</v>
      </c>
      <c r="O79" s="13" t="s">
        <v>1050</v>
      </c>
      <c r="P79" s="13" t="s">
        <v>1051</v>
      </c>
      <c r="Q79" s="9" t="s">
        <v>801</v>
      </c>
      <c r="R79" s="132" t="s">
        <v>154</v>
      </c>
      <c r="S79" s="9" t="s">
        <v>155</v>
      </c>
      <c r="T79" s="128" t="s">
        <v>156</v>
      </c>
      <c r="U79" s="10">
        <v>293</v>
      </c>
      <c r="V79" s="67">
        <v>42270</v>
      </c>
      <c r="W79" s="68"/>
      <c r="X79" s="68"/>
    </row>
    <row r="80" spans="1:24" ht="24">
      <c r="A80" s="183" t="s">
        <v>2167</v>
      </c>
      <c r="B80" s="9">
        <v>74</v>
      </c>
      <c r="C80" s="153" t="s">
        <v>2502</v>
      </c>
      <c r="D80" s="223" t="s">
        <v>2435</v>
      </c>
      <c r="E80" s="91">
        <v>20.8</v>
      </c>
      <c r="F80" s="91">
        <f t="shared" si="2"/>
        <v>24.96</v>
      </c>
      <c r="G80" s="13">
        <v>2019</v>
      </c>
      <c r="H80" s="13">
        <v>264</v>
      </c>
      <c r="I80" s="13"/>
      <c r="J80" s="11" t="s">
        <v>2021</v>
      </c>
      <c r="K80" s="207">
        <v>9789857224975</v>
      </c>
      <c r="L80" s="128" t="s">
        <v>2289</v>
      </c>
      <c r="M80" s="206" t="s">
        <v>2396</v>
      </c>
      <c r="N80" s="13" t="s">
        <v>1322</v>
      </c>
      <c r="O80" s="13" t="s">
        <v>1050</v>
      </c>
      <c r="P80" s="13" t="s">
        <v>1051</v>
      </c>
      <c r="Q80" s="9" t="s">
        <v>1171</v>
      </c>
      <c r="R80" s="132" t="s">
        <v>2022</v>
      </c>
      <c r="S80" s="9" t="s">
        <v>1970</v>
      </c>
      <c r="T80" s="132" t="s">
        <v>372</v>
      </c>
      <c r="U80" s="10">
        <v>461</v>
      </c>
      <c r="V80" s="67">
        <v>43819</v>
      </c>
      <c r="W80" s="68"/>
      <c r="X80" s="68"/>
    </row>
    <row r="81" spans="1:24" ht="24">
      <c r="A81" s="167" t="s">
        <v>2163</v>
      </c>
      <c r="B81" s="9">
        <v>75</v>
      </c>
      <c r="C81" s="153" t="s">
        <v>2503</v>
      </c>
      <c r="D81" s="223" t="s">
        <v>2435</v>
      </c>
      <c r="E81" s="91">
        <v>12.15</v>
      </c>
      <c r="F81" s="91">
        <f t="shared" si="2"/>
        <v>14.58</v>
      </c>
      <c r="G81" s="13">
        <v>2019</v>
      </c>
      <c r="H81" s="13">
        <v>140</v>
      </c>
      <c r="I81" s="13"/>
      <c r="J81" s="11" t="s">
        <v>1998</v>
      </c>
      <c r="K81" s="207">
        <v>9789857224661</v>
      </c>
      <c r="L81" s="128" t="s">
        <v>2289</v>
      </c>
      <c r="M81" s="206" t="s">
        <v>2397</v>
      </c>
      <c r="N81" s="13" t="s">
        <v>1322</v>
      </c>
      <c r="O81" s="13" t="s">
        <v>1050</v>
      </c>
      <c r="P81" s="13" t="s">
        <v>1051</v>
      </c>
      <c r="Q81" s="9" t="s">
        <v>801</v>
      </c>
      <c r="R81" s="132" t="s">
        <v>1999</v>
      </c>
      <c r="S81" s="9" t="s">
        <v>2000</v>
      </c>
      <c r="T81" s="132" t="s">
        <v>2001</v>
      </c>
      <c r="U81" s="10">
        <v>335</v>
      </c>
      <c r="V81" s="67">
        <v>43733</v>
      </c>
      <c r="W81" s="68"/>
      <c r="X81" s="68"/>
    </row>
    <row r="82" spans="1:24">
      <c r="B82" s="9"/>
    </row>
    <row r="84" spans="1:24">
      <c r="A84" s="37"/>
      <c r="B84" s="8"/>
      <c r="C84" s="16"/>
      <c r="D84" s="16"/>
      <c r="E84" s="16"/>
      <c r="F84" s="16"/>
      <c r="G84" s="16"/>
      <c r="H84" s="16"/>
      <c r="I84" s="16"/>
      <c r="O84" s="16"/>
      <c r="P84" s="16"/>
    </row>
    <row r="85" spans="1:24">
      <c r="A85" s="38"/>
      <c r="B85" s="8"/>
      <c r="I85" s="1"/>
    </row>
  </sheetData>
  <sortState ref="A7:X81">
    <sortCondition ref="C7:C81"/>
  </sortState>
  <mergeCells count="1">
    <mergeCell ref="J5:K5"/>
  </mergeCells>
  <phoneticPr fontId="0" type="noConversion"/>
  <hyperlinks>
    <hyperlink ref="M71" r:id="rId1" xr:uid="{00000000-0004-0000-0000-000000000000}"/>
    <hyperlink ref="M39" r:id="rId2" xr:uid="{00000000-0004-0000-0000-000001000000}"/>
    <hyperlink ref="M35" r:id="rId3" xr:uid="{00000000-0004-0000-0000-000002000000}"/>
    <hyperlink ref="M10" r:id="rId4" xr:uid="{00000000-0004-0000-0000-000005000000}"/>
    <hyperlink ref="M55" r:id="rId5" xr:uid="{00000000-0004-0000-0000-000006000000}"/>
    <hyperlink ref="M49" r:id="rId6" xr:uid="{00000000-0004-0000-0000-000007000000}"/>
    <hyperlink ref="M50" r:id="rId7" xr:uid="{00000000-0004-0000-0000-000008000000}"/>
    <hyperlink ref="M19" r:id="rId8" xr:uid="{00000000-0004-0000-0000-000009000000}"/>
    <hyperlink ref="M8" r:id="rId9" xr:uid="{00000000-0004-0000-0000-00000A000000}"/>
    <hyperlink ref="M46" r:id="rId10" xr:uid="{00000000-0004-0000-0000-00000C000000}"/>
    <hyperlink ref="M70" r:id="rId11" xr:uid="{00000000-0004-0000-0000-00000D000000}"/>
    <hyperlink ref="M72" r:id="rId12" xr:uid="{00000000-0004-0000-0000-000010000000}"/>
    <hyperlink ref="M22" r:id="rId13" xr:uid="{00000000-0004-0000-0000-000011000000}"/>
    <hyperlink ref="M29" r:id="rId14" xr:uid="{00000000-0004-0000-0000-000012000000}"/>
    <hyperlink ref="M41" r:id="rId15" xr:uid="{00000000-0004-0000-0000-000013000000}"/>
    <hyperlink ref="M61" r:id="rId16" xr:uid="{00000000-0004-0000-0000-000014000000}"/>
    <hyperlink ref="M24" r:id="rId17" xr:uid="{00000000-0004-0000-0000-000016000000}"/>
    <hyperlink ref="M78" r:id="rId18" xr:uid="{00000000-0004-0000-0000-000018000000}"/>
    <hyperlink ref="M7" r:id="rId19" xr:uid="{00000000-0004-0000-0000-00001A000000}"/>
    <hyperlink ref="M9" r:id="rId20" xr:uid="{00000000-0004-0000-0000-00001C000000}"/>
    <hyperlink ref="M11" r:id="rId21" xr:uid="{00000000-0004-0000-0000-00001D000000}"/>
    <hyperlink ref="M12" r:id="rId22" xr:uid="{00000000-0004-0000-0000-00001E000000}"/>
    <hyperlink ref="M13" r:id="rId23" xr:uid="{00000000-0004-0000-0000-00001F000000}"/>
    <hyperlink ref="M17" r:id="rId24" xr:uid="{00000000-0004-0000-0000-000020000000}"/>
    <hyperlink ref="M16" r:id="rId25" xr:uid="{00000000-0004-0000-0000-000021000000}"/>
    <hyperlink ref="M14" r:id="rId26" xr:uid="{00000000-0004-0000-0000-000022000000}"/>
    <hyperlink ref="M15" r:id="rId27" xr:uid="{00000000-0004-0000-0000-000023000000}"/>
    <hyperlink ref="M20" r:id="rId28" xr:uid="{00000000-0004-0000-0000-000024000000}"/>
    <hyperlink ref="M23" r:id="rId29" xr:uid="{00000000-0004-0000-0000-000025000000}"/>
    <hyperlink ref="M25" r:id="rId30" xr:uid="{00000000-0004-0000-0000-000026000000}"/>
    <hyperlink ref="M26" r:id="rId31" xr:uid="{00000000-0004-0000-0000-000027000000}"/>
    <hyperlink ref="M27" r:id="rId32" xr:uid="{00000000-0004-0000-0000-000029000000}"/>
    <hyperlink ref="M28" r:id="rId33" xr:uid="{00000000-0004-0000-0000-00002A000000}"/>
    <hyperlink ref="M30" r:id="rId34" xr:uid="{00000000-0004-0000-0000-00002B000000}"/>
    <hyperlink ref="M31" r:id="rId35" xr:uid="{00000000-0004-0000-0000-00002C000000}"/>
    <hyperlink ref="M32" r:id="rId36" xr:uid="{00000000-0004-0000-0000-00002D000000}"/>
    <hyperlink ref="M33" r:id="rId37" xr:uid="{00000000-0004-0000-0000-00002E000000}"/>
    <hyperlink ref="M34" r:id="rId38" xr:uid="{00000000-0004-0000-0000-00002F000000}"/>
    <hyperlink ref="M36" r:id="rId39" xr:uid="{00000000-0004-0000-0000-000030000000}"/>
    <hyperlink ref="M37" r:id="rId40" xr:uid="{00000000-0004-0000-0000-000031000000}"/>
    <hyperlink ref="M38" r:id="rId41" xr:uid="{00000000-0004-0000-0000-000033000000}"/>
    <hyperlink ref="M40" r:id="rId42" xr:uid="{00000000-0004-0000-0000-000034000000}"/>
    <hyperlink ref="M42" r:id="rId43" xr:uid="{00000000-0004-0000-0000-000035000000}"/>
    <hyperlink ref="M43" r:id="rId44" xr:uid="{00000000-0004-0000-0000-000036000000}"/>
    <hyperlink ref="M45" r:id="rId45" xr:uid="{00000000-0004-0000-0000-000037000000}"/>
    <hyperlink ref="M47" r:id="rId46" xr:uid="{00000000-0004-0000-0000-000039000000}"/>
    <hyperlink ref="M48" r:id="rId47" xr:uid="{00000000-0004-0000-0000-00003A000000}"/>
    <hyperlink ref="M52" r:id="rId48" xr:uid="{00000000-0004-0000-0000-00003B000000}"/>
    <hyperlink ref="M51" r:id="rId49" xr:uid="{00000000-0004-0000-0000-00003C000000}"/>
    <hyperlink ref="M57" r:id="rId50" xr:uid="{00000000-0004-0000-0000-00003D000000}"/>
    <hyperlink ref="M58" r:id="rId51" xr:uid="{00000000-0004-0000-0000-00003E000000}"/>
    <hyperlink ref="M59" r:id="rId52" xr:uid="{00000000-0004-0000-0000-00003F000000}"/>
    <hyperlink ref="M60" r:id="rId53" xr:uid="{00000000-0004-0000-0000-000040000000}"/>
    <hyperlink ref="M62" r:id="rId54" xr:uid="{00000000-0004-0000-0000-000042000000}"/>
    <hyperlink ref="M64" r:id="rId55" xr:uid="{00000000-0004-0000-0000-000043000000}"/>
    <hyperlink ref="M63" r:id="rId56" xr:uid="{00000000-0004-0000-0000-000044000000}"/>
    <hyperlink ref="M66" r:id="rId57" xr:uid="{00000000-0004-0000-0000-000047000000}"/>
    <hyperlink ref="M67" r:id="rId58" xr:uid="{00000000-0004-0000-0000-000048000000}"/>
    <hyperlink ref="M68" r:id="rId59" xr:uid="{00000000-0004-0000-0000-000049000000}"/>
    <hyperlink ref="M73" r:id="rId60" xr:uid="{00000000-0004-0000-0000-00004C000000}"/>
    <hyperlink ref="M75" r:id="rId61" xr:uid="{00000000-0004-0000-0000-00004D000000}"/>
    <hyperlink ref="M74" r:id="rId62" xr:uid="{00000000-0004-0000-0000-00004E000000}"/>
    <hyperlink ref="M76" r:id="rId63" xr:uid="{00000000-0004-0000-0000-00004F000000}"/>
    <hyperlink ref="M77" r:id="rId64" xr:uid="{00000000-0004-0000-0000-000050000000}"/>
    <hyperlink ref="M79" r:id="rId65" xr:uid="{00000000-0004-0000-0000-000052000000}"/>
    <hyperlink ref="M80" r:id="rId66" xr:uid="{00000000-0004-0000-0000-000055000000}"/>
    <hyperlink ref="M81" r:id="rId67" xr:uid="{00000000-0004-0000-0000-000056000000}"/>
    <hyperlink ref="M21" r:id="rId68" xr:uid="{BA12E625-0A7A-47AD-AB99-A297A3DDCEC3}"/>
    <hyperlink ref="M53" r:id="rId69" xr:uid="{3B09758C-BF41-4AE5-9B6D-287F58D4CB4D}"/>
    <hyperlink ref="M54" r:id="rId70" xr:uid="{30F57EE1-65F3-4DAD-A30A-31E516E606CB}"/>
    <hyperlink ref="M44" r:id="rId71" xr:uid="{3AF076C1-47CC-4FC1-8E13-0FAAD39D8732}"/>
    <hyperlink ref="M69" r:id="rId72" xr:uid="{91A1330A-342A-46DF-9DAD-653BAD301D9A}"/>
    <hyperlink ref="M65" r:id="rId73" xr:uid="{00000000-0004-0000-0000-00000F000000}"/>
    <hyperlink ref="M18" r:id="rId74" xr:uid="{D3A733B2-6BCC-45B4-A42F-56F6521A9F7D}"/>
  </hyperlinks>
  <pageMargins left="0.39370078740157483" right="0.39370078740157483" top="0.39370078740157483" bottom="0.39370078740157483" header="0.51181102362204722" footer="0.51181102362204722"/>
  <pageSetup paperSize="9" fitToHeight="6" orientation="portrait" r:id="rId7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63"/>
  <sheetViews>
    <sheetView topLeftCell="A313" zoomScale="130" zoomScaleNormal="130" zoomScaleSheetLayoutView="175" workbookViewId="0">
      <selection activeCell="C6" sqref="C6"/>
    </sheetView>
  </sheetViews>
  <sheetFormatPr defaultColWidth="9.140625" defaultRowHeight="12.75"/>
  <cols>
    <col min="1" max="1" width="3" style="52" customWidth="1"/>
    <col min="2" max="2" width="4.85546875" style="52" customWidth="1"/>
    <col min="3" max="3" width="42.85546875" style="52" customWidth="1"/>
    <col min="4" max="4" width="11.28515625" style="52" customWidth="1"/>
    <col min="5" max="7" width="9.85546875" style="52" customWidth="1"/>
    <col min="8" max="16384" width="9.140625" style="52"/>
  </cols>
  <sheetData>
    <row r="1" spans="1:28" s="3" customFormat="1" ht="41.25" thickBot="1">
      <c r="A1" s="227" t="s">
        <v>295</v>
      </c>
      <c r="B1" s="46" t="s">
        <v>1473</v>
      </c>
      <c r="C1" s="47" t="s">
        <v>1318</v>
      </c>
      <c r="D1" s="47" t="s">
        <v>1696</v>
      </c>
      <c r="E1" s="47" t="s">
        <v>1697</v>
      </c>
      <c r="F1" s="47" t="s">
        <v>305</v>
      </c>
      <c r="G1" s="228" t="s">
        <v>1124</v>
      </c>
      <c r="H1" s="229" t="s">
        <v>162</v>
      </c>
      <c r="I1" s="46" t="s">
        <v>1612</v>
      </c>
      <c r="J1" s="47" t="s">
        <v>1045</v>
      </c>
      <c r="K1" s="47" t="s">
        <v>1046</v>
      </c>
      <c r="L1" s="47" t="s">
        <v>1048</v>
      </c>
      <c r="M1" s="46" t="s">
        <v>1047</v>
      </c>
      <c r="N1" s="131" t="s">
        <v>1049</v>
      </c>
      <c r="O1" s="46" t="s">
        <v>1613</v>
      </c>
      <c r="P1" s="131" t="s">
        <v>592</v>
      </c>
      <c r="Q1" s="118" t="s">
        <v>875</v>
      </c>
      <c r="R1" s="65" t="s">
        <v>1375</v>
      </c>
      <c r="S1" s="90"/>
      <c r="T1" s="90"/>
      <c r="U1" s="90"/>
      <c r="V1" s="90"/>
      <c r="W1" s="90"/>
      <c r="X1" s="90"/>
    </row>
    <row r="2" spans="1:28" s="1" customFormat="1" ht="36">
      <c r="A2" s="33" t="s">
        <v>2165</v>
      </c>
      <c r="B2" s="9">
        <v>32</v>
      </c>
      <c r="C2" s="14" t="s">
        <v>2517</v>
      </c>
      <c r="D2" s="223" t="s">
        <v>2435</v>
      </c>
      <c r="E2" s="91">
        <v>29</v>
      </c>
      <c r="F2" s="91">
        <f>ROUND(E2*1.2, 2)</f>
        <v>34.799999999999997</v>
      </c>
      <c r="G2" s="13">
        <v>2016</v>
      </c>
      <c r="H2" s="13">
        <v>598</v>
      </c>
      <c r="I2" s="13"/>
      <c r="J2" s="11" t="s">
        <v>1657</v>
      </c>
      <c r="K2" s="207">
        <v>9789857133611</v>
      </c>
      <c r="L2" s="128" t="s">
        <v>2290</v>
      </c>
      <c r="M2" s="206" t="s">
        <v>2361</v>
      </c>
      <c r="N2" s="13" t="s">
        <v>1322</v>
      </c>
      <c r="O2" s="13" t="s">
        <v>1050</v>
      </c>
      <c r="P2" s="13" t="s">
        <v>1051</v>
      </c>
      <c r="Q2" s="9" t="s">
        <v>1171</v>
      </c>
      <c r="R2" s="132" t="s">
        <v>1658</v>
      </c>
      <c r="S2" s="9" t="s">
        <v>1659</v>
      </c>
      <c r="T2" s="132" t="s">
        <v>1660</v>
      </c>
      <c r="U2" s="10">
        <v>43</v>
      </c>
      <c r="V2" s="99">
        <v>42404</v>
      </c>
      <c r="W2" s="68"/>
      <c r="X2" s="68"/>
    </row>
    <row r="3" spans="1:28" s="1" customFormat="1" ht="24">
      <c r="A3" s="167" t="s">
        <v>2163</v>
      </c>
      <c r="B3" s="9">
        <v>42</v>
      </c>
      <c r="C3" s="14" t="s">
        <v>2482</v>
      </c>
      <c r="D3" s="223" t="s">
        <v>2435</v>
      </c>
      <c r="E3" s="91">
        <v>51.55</v>
      </c>
      <c r="F3" s="91">
        <f>ROUND(E3*1.2, 2)</f>
        <v>61.86</v>
      </c>
      <c r="G3" s="13">
        <v>2024</v>
      </c>
      <c r="H3" s="13">
        <v>448</v>
      </c>
      <c r="I3" s="13"/>
      <c r="J3" s="11" t="s">
        <v>2294</v>
      </c>
      <c r="K3" s="209">
        <v>9789858805272</v>
      </c>
      <c r="L3" s="128" t="s">
        <v>2290</v>
      </c>
      <c r="M3" s="206" t="s">
        <v>2314</v>
      </c>
      <c r="N3" s="13" t="s">
        <v>1322</v>
      </c>
      <c r="O3" s="54" t="s">
        <v>1050</v>
      </c>
      <c r="P3" s="13" t="s">
        <v>2059</v>
      </c>
      <c r="Q3" s="9" t="s">
        <v>1171</v>
      </c>
      <c r="R3" s="158" t="s">
        <v>2295</v>
      </c>
      <c r="S3" s="58" t="s">
        <v>2296</v>
      </c>
      <c r="T3" s="158" t="s">
        <v>2297</v>
      </c>
      <c r="U3" s="159">
        <v>498</v>
      </c>
      <c r="V3" s="160">
        <v>45621</v>
      </c>
      <c r="W3" s="68"/>
      <c r="X3" s="68"/>
    </row>
    <row r="4" spans="1:28" s="1" customFormat="1">
      <c r="A4" s="183" t="s">
        <v>2167</v>
      </c>
      <c r="B4" s="9">
        <v>76</v>
      </c>
      <c r="C4" s="154" t="s">
        <v>2501</v>
      </c>
      <c r="D4" s="223" t="s">
        <v>2435</v>
      </c>
      <c r="E4" s="91">
        <v>20.52</v>
      </c>
      <c r="F4" s="91">
        <f t="shared" ref="F4:F9" si="0">ROUND(E4*1.2, 2)</f>
        <v>24.62</v>
      </c>
      <c r="G4" s="13">
        <v>2020</v>
      </c>
      <c r="H4" s="13">
        <v>242</v>
      </c>
      <c r="I4" s="13"/>
      <c r="J4" s="11" t="s">
        <v>2040</v>
      </c>
      <c r="K4" s="207">
        <v>9789858800208</v>
      </c>
      <c r="L4" s="128" t="s">
        <v>2289</v>
      </c>
      <c r="M4" s="206" t="s">
        <v>2395</v>
      </c>
      <c r="N4" s="13" t="s">
        <v>1322</v>
      </c>
      <c r="O4" s="13" t="s">
        <v>1050</v>
      </c>
      <c r="P4" s="13" t="s">
        <v>1051</v>
      </c>
      <c r="Q4" s="9" t="s">
        <v>801</v>
      </c>
      <c r="R4" s="132" t="s">
        <v>2041</v>
      </c>
      <c r="S4" s="9" t="s">
        <v>2042</v>
      </c>
      <c r="T4" s="132" t="s">
        <v>2043</v>
      </c>
      <c r="U4" s="10">
        <v>70</v>
      </c>
      <c r="V4" s="67">
        <v>43906</v>
      </c>
      <c r="W4" s="68"/>
      <c r="X4" s="68"/>
    </row>
    <row r="5" spans="1:28" s="1" customFormat="1">
      <c r="A5" s="167" t="s">
        <v>2163</v>
      </c>
      <c r="B5" s="9">
        <v>75</v>
      </c>
      <c r="C5" s="13" t="s">
        <v>2499</v>
      </c>
      <c r="D5" s="223" t="s">
        <v>2435</v>
      </c>
      <c r="E5" s="91">
        <v>74.900000000000006</v>
      </c>
      <c r="F5" s="91">
        <f t="shared" si="0"/>
        <v>89.88</v>
      </c>
      <c r="G5" s="13">
        <v>2024</v>
      </c>
      <c r="H5" s="13">
        <v>286</v>
      </c>
      <c r="I5" s="13"/>
      <c r="J5" s="11" t="s">
        <v>2332</v>
      </c>
      <c r="K5" s="209">
        <v>9789858805142</v>
      </c>
      <c r="L5" s="128" t="s">
        <v>2290</v>
      </c>
      <c r="M5" s="206" t="s">
        <v>2336</v>
      </c>
      <c r="N5" s="13" t="s">
        <v>1276</v>
      </c>
      <c r="O5" s="13" t="s">
        <v>1050</v>
      </c>
      <c r="P5" s="13" t="s">
        <v>1051</v>
      </c>
      <c r="Q5" s="9" t="s">
        <v>2224</v>
      </c>
      <c r="R5" s="133" t="s">
        <v>2333</v>
      </c>
      <c r="S5" s="9" t="s">
        <v>2334</v>
      </c>
      <c r="T5" s="132" t="s">
        <v>2331</v>
      </c>
      <c r="U5" s="10">
        <v>441</v>
      </c>
      <c r="V5" s="99">
        <v>45579</v>
      </c>
      <c r="W5" s="68"/>
      <c r="X5" s="68"/>
    </row>
    <row r="6" spans="1:28" s="1" customFormat="1">
      <c r="A6" s="167" t="s">
        <v>2163</v>
      </c>
      <c r="B6" s="9">
        <v>76</v>
      </c>
      <c r="C6" s="13" t="s">
        <v>2504</v>
      </c>
      <c r="D6" s="223" t="s">
        <v>2435</v>
      </c>
      <c r="E6" s="91">
        <v>17.2</v>
      </c>
      <c r="F6" s="91">
        <f t="shared" si="0"/>
        <v>20.64</v>
      </c>
      <c r="G6" s="13">
        <v>2018</v>
      </c>
      <c r="H6" s="13">
        <v>124</v>
      </c>
      <c r="I6" s="45"/>
      <c r="J6" s="9" t="s">
        <v>1957</v>
      </c>
      <c r="K6" s="210">
        <v>9789857205660</v>
      </c>
      <c r="L6" s="87" t="s">
        <v>2290</v>
      </c>
      <c r="M6" s="206" t="s">
        <v>2392</v>
      </c>
      <c r="N6" s="13" t="s">
        <v>1322</v>
      </c>
      <c r="O6" s="13" t="s">
        <v>1050</v>
      </c>
      <c r="P6" s="13" t="s">
        <v>1051</v>
      </c>
      <c r="Q6" s="9" t="s">
        <v>801</v>
      </c>
      <c r="R6" s="132" t="s">
        <v>1959</v>
      </c>
      <c r="S6" s="9" t="s">
        <v>271</v>
      </c>
      <c r="T6" s="128" t="s">
        <v>1960</v>
      </c>
      <c r="U6" s="10">
        <v>341</v>
      </c>
      <c r="V6" s="67">
        <v>43409</v>
      </c>
      <c r="W6" s="68"/>
    </row>
    <row r="7" spans="1:28" s="1" customFormat="1">
      <c r="A7" s="167" t="s">
        <v>2163</v>
      </c>
      <c r="B7" s="9">
        <v>53</v>
      </c>
      <c r="C7" s="13" t="s">
        <v>2444</v>
      </c>
      <c r="D7" s="223" t="s">
        <v>2435</v>
      </c>
      <c r="E7" s="91">
        <v>21.5</v>
      </c>
      <c r="F7" s="91">
        <f t="shared" si="0"/>
        <v>25.8</v>
      </c>
      <c r="G7" s="13">
        <v>2025</v>
      </c>
      <c r="H7" s="13">
        <v>320</v>
      </c>
      <c r="I7" s="13"/>
      <c r="J7" s="11" t="s">
        <v>2440</v>
      </c>
      <c r="K7" s="207">
        <v>9789858806446</v>
      </c>
      <c r="L7" s="128" t="s">
        <v>2290</v>
      </c>
      <c r="M7" s="206" t="s">
        <v>2443</v>
      </c>
      <c r="N7" s="13" t="s">
        <v>1276</v>
      </c>
      <c r="O7" s="13" t="s">
        <v>1050</v>
      </c>
      <c r="P7" s="13" t="s">
        <v>1051</v>
      </c>
      <c r="Q7" s="9" t="s">
        <v>800</v>
      </c>
      <c r="R7" s="134" t="s">
        <v>2441</v>
      </c>
      <c r="S7" s="9" t="s">
        <v>2209</v>
      </c>
      <c r="T7" s="132" t="s">
        <v>2442</v>
      </c>
      <c r="U7" s="10">
        <v>617</v>
      </c>
      <c r="V7" s="114">
        <v>45929</v>
      </c>
      <c r="W7" s="68"/>
      <c r="X7" s="68"/>
    </row>
    <row r="8" spans="1:28" s="1" customFormat="1">
      <c r="A8" s="35" t="s">
        <v>2165</v>
      </c>
      <c r="B8" s="9">
        <v>6</v>
      </c>
      <c r="C8" s="13" t="s">
        <v>2450</v>
      </c>
      <c r="D8" s="223" t="s">
        <v>2435</v>
      </c>
      <c r="E8" s="91">
        <v>45</v>
      </c>
      <c r="F8" s="91">
        <f t="shared" si="0"/>
        <v>54</v>
      </c>
      <c r="G8" s="15">
        <v>2025</v>
      </c>
      <c r="H8" s="15">
        <v>608</v>
      </c>
      <c r="I8" s="9"/>
      <c r="J8" s="11" t="s">
        <v>2416</v>
      </c>
      <c r="K8" s="207">
        <v>9789858805654</v>
      </c>
      <c r="L8" s="216" t="s">
        <v>2290</v>
      </c>
      <c r="M8" s="206" t="s">
        <v>2417</v>
      </c>
      <c r="N8" s="217" t="s">
        <v>25</v>
      </c>
      <c r="O8" s="13" t="s">
        <v>1050</v>
      </c>
      <c r="P8" s="13" t="s">
        <v>1051</v>
      </c>
      <c r="Q8" s="58" t="s">
        <v>1171</v>
      </c>
      <c r="R8" s="133" t="s">
        <v>2418</v>
      </c>
      <c r="S8" s="218" t="s">
        <v>1781</v>
      </c>
      <c r="T8" s="219" t="s">
        <v>2419</v>
      </c>
      <c r="U8" s="89">
        <v>95</v>
      </c>
      <c r="V8" s="188">
        <v>45713</v>
      </c>
      <c r="W8" s="68"/>
      <c r="X8" s="68"/>
    </row>
    <row r="9" spans="1:28" s="1" customFormat="1">
      <c r="A9" s="167" t="s">
        <v>2163</v>
      </c>
      <c r="B9" s="9">
        <v>60</v>
      </c>
      <c r="C9" s="14" t="s">
        <v>2494</v>
      </c>
      <c r="D9" s="223" t="s">
        <v>2435</v>
      </c>
      <c r="E9" s="91">
        <v>20.239999999999998</v>
      </c>
      <c r="F9" s="91">
        <f t="shared" si="0"/>
        <v>24.29</v>
      </c>
      <c r="G9" s="13">
        <v>2019</v>
      </c>
      <c r="H9" s="13">
        <v>372</v>
      </c>
      <c r="I9" s="13"/>
      <c r="J9" s="11" t="s">
        <v>2002</v>
      </c>
      <c r="K9" s="207">
        <v>9789857224647</v>
      </c>
      <c r="L9" s="128" t="s">
        <v>2289</v>
      </c>
      <c r="M9" s="206" t="s">
        <v>2376</v>
      </c>
      <c r="N9" s="13" t="s">
        <v>1276</v>
      </c>
      <c r="O9" s="13" t="s">
        <v>1050</v>
      </c>
      <c r="P9" s="13" t="s">
        <v>1051</v>
      </c>
      <c r="Q9" s="9" t="s">
        <v>1171</v>
      </c>
      <c r="R9" s="132" t="s">
        <v>2003</v>
      </c>
      <c r="S9" s="9" t="s">
        <v>2004</v>
      </c>
      <c r="T9" s="132" t="s">
        <v>2005</v>
      </c>
      <c r="U9" s="10">
        <v>333</v>
      </c>
      <c r="V9" s="67">
        <v>43762</v>
      </c>
      <c r="W9" s="68"/>
      <c r="X9" s="68"/>
    </row>
    <row r="10" spans="1:28" s="1" customFormat="1">
      <c r="A10" s="33" t="s">
        <v>1887</v>
      </c>
      <c r="B10" s="9">
        <v>1</v>
      </c>
      <c r="C10" s="13" t="s">
        <v>1551</v>
      </c>
      <c r="D10" s="91">
        <v>0.35</v>
      </c>
      <c r="E10" s="78">
        <f>ROUND(D10*1.2, 2)</f>
        <v>0.42</v>
      </c>
      <c r="F10" s="13">
        <v>2003</v>
      </c>
      <c r="G10" s="13">
        <v>205</v>
      </c>
      <c r="H10" s="11" t="s">
        <v>1616</v>
      </c>
      <c r="I10" s="19" t="s">
        <v>1323</v>
      </c>
      <c r="J10" s="13" t="s">
        <v>1216</v>
      </c>
      <c r="K10" s="13" t="s">
        <v>1217</v>
      </c>
      <c r="L10" s="13"/>
      <c r="M10" s="13" t="s">
        <v>1322</v>
      </c>
      <c r="N10" s="9"/>
      <c r="O10" s="13" t="s">
        <v>1050</v>
      </c>
      <c r="P10" s="13"/>
      <c r="Q10" s="13" t="s">
        <v>1051</v>
      </c>
      <c r="R10" s="10" t="s">
        <v>1172</v>
      </c>
      <c r="S10" s="9">
        <v>25</v>
      </c>
      <c r="T10" s="9">
        <f>ROUND((D10*1.3*1.2), -1)</f>
        <v>0</v>
      </c>
      <c r="U10" s="122" t="s">
        <v>1181</v>
      </c>
      <c r="V10" s="49">
        <v>0.19600000000000001</v>
      </c>
      <c r="W10" s="8" t="s">
        <v>1617</v>
      </c>
      <c r="X10" s="72" t="s">
        <v>368</v>
      </c>
      <c r="Y10" s="8">
        <v>1095</v>
      </c>
      <c r="Z10" s="76"/>
      <c r="AA10" s="68"/>
    </row>
    <row r="11" spans="1:28" s="1" customFormat="1">
      <c r="A11" s="33" t="s">
        <v>2163</v>
      </c>
      <c r="B11" s="9">
        <v>1</v>
      </c>
      <c r="C11" s="31" t="s">
        <v>2155</v>
      </c>
      <c r="D11" s="78">
        <v>64.92</v>
      </c>
      <c r="E11" s="78">
        <f>ROUND(D11*1.2, 2)</f>
        <v>77.900000000000006</v>
      </c>
      <c r="F11" s="15">
        <v>2023</v>
      </c>
      <c r="G11" s="15">
        <v>460</v>
      </c>
      <c r="H11" s="11" t="s">
        <v>2148</v>
      </c>
      <c r="I11" s="19" t="s">
        <v>1323</v>
      </c>
      <c r="J11" s="31" t="s">
        <v>2149</v>
      </c>
      <c r="K11" s="31" t="s">
        <v>2150</v>
      </c>
      <c r="L11" s="31"/>
      <c r="M11" s="31" t="s">
        <v>25</v>
      </c>
      <c r="N11" s="11"/>
      <c r="O11" s="13" t="s">
        <v>1050</v>
      </c>
      <c r="P11" s="15"/>
      <c r="Q11" s="61" t="s">
        <v>2151</v>
      </c>
      <c r="R11" s="9" t="s">
        <v>1171</v>
      </c>
      <c r="S11" s="12"/>
      <c r="T11" s="141">
        <f>ROUND((D11*1.3*1.2), 2)</f>
        <v>101.28</v>
      </c>
      <c r="U11" s="132" t="s">
        <v>2152</v>
      </c>
      <c r="V11" s="133"/>
      <c r="W11" s="86" t="s">
        <v>2153</v>
      </c>
      <c r="X11" s="133" t="s">
        <v>2154</v>
      </c>
      <c r="Y11" s="89">
        <v>124</v>
      </c>
      <c r="Z11" s="76">
        <v>45023</v>
      </c>
      <c r="AA11" s="68"/>
      <c r="AB11" s="68"/>
    </row>
    <row r="12" spans="1:28" s="1" customFormat="1">
      <c r="A12" s="82" t="s">
        <v>1888</v>
      </c>
      <c r="B12" s="9">
        <v>2</v>
      </c>
      <c r="C12" s="13" t="s">
        <v>1015</v>
      </c>
      <c r="D12" s="91">
        <v>10.4</v>
      </c>
      <c r="E12" s="78">
        <f>ROUND(D12*1.2, 2)</f>
        <v>12.48</v>
      </c>
      <c r="F12" s="13">
        <v>2014</v>
      </c>
      <c r="G12" s="13">
        <v>316</v>
      </c>
      <c r="H12" s="11" t="s">
        <v>1016</v>
      </c>
      <c r="I12" s="19" t="s">
        <v>1323</v>
      </c>
      <c r="J12" s="13" t="s">
        <v>1017</v>
      </c>
      <c r="K12" s="53" t="s">
        <v>149</v>
      </c>
      <c r="L12" s="13"/>
      <c r="M12" s="53" t="s">
        <v>25</v>
      </c>
      <c r="N12" s="9"/>
      <c r="O12" s="13" t="s">
        <v>1050</v>
      </c>
      <c r="P12" s="53"/>
      <c r="Q12" s="53" t="s">
        <v>1051</v>
      </c>
      <c r="R12" s="8" t="s">
        <v>800</v>
      </c>
      <c r="S12" s="8"/>
      <c r="T12" s="8">
        <f>ROUND((D12*1.3*1.2), -1)</f>
        <v>20</v>
      </c>
      <c r="U12" s="133" t="s">
        <v>1018</v>
      </c>
      <c r="V12" s="75"/>
      <c r="W12" s="8" t="s">
        <v>1019</v>
      </c>
      <c r="X12" s="133" t="s">
        <v>1379</v>
      </c>
      <c r="Y12" s="8">
        <v>291</v>
      </c>
      <c r="Z12" s="76">
        <v>41813</v>
      </c>
      <c r="AA12" s="68"/>
    </row>
    <row r="13" spans="1:28" s="1" customFormat="1">
      <c r="A13" s="40" t="s">
        <v>876</v>
      </c>
      <c r="B13" s="9">
        <v>2</v>
      </c>
      <c r="C13" s="13" t="s">
        <v>748</v>
      </c>
      <c r="D13" s="13">
        <v>7390</v>
      </c>
      <c r="E13" s="13">
        <f>ROUND(D13*1.2, 0)</f>
        <v>8868</v>
      </c>
      <c r="F13" s="13"/>
      <c r="G13" s="13"/>
      <c r="H13" s="13">
        <v>2007</v>
      </c>
      <c r="I13" s="13">
        <v>168</v>
      </c>
      <c r="J13" s="13"/>
      <c r="K13" s="9" t="s">
        <v>749</v>
      </c>
      <c r="L13" s="13" t="s">
        <v>750</v>
      </c>
      <c r="M13" s="13" t="s">
        <v>1128</v>
      </c>
      <c r="N13" s="13"/>
      <c r="O13" s="13" t="s">
        <v>1276</v>
      </c>
      <c r="P13" s="9"/>
      <c r="Q13" s="13" t="s">
        <v>1050</v>
      </c>
      <c r="R13" s="13"/>
      <c r="S13" s="13" t="s">
        <v>1051</v>
      </c>
      <c r="T13" s="10" t="s">
        <v>1172</v>
      </c>
      <c r="U13" s="9">
        <v>25</v>
      </c>
      <c r="V13" s="8">
        <f>ROUND((D13*1.3*1.2), -1)</f>
        <v>11530</v>
      </c>
      <c r="W13" s="72" t="s">
        <v>1031</v>
      </c>
      <c r="X13" s="75">
        <v>0.16800000000000001</v>
      </c>
      <c r="Y13" s="8" t="s">
        <v>1032</v>
      </c>
      <c r="Z13" s="72" t="s">
        <v>1285</v>
      </c>
      <c r="AA13" s="8">
        <v>706</v>
      </c>
      <c r="AB13" s="68"/>
    </row>
    <row r="14" spans="1:28" s="1" customFormat="1">
      <c r="A14" s="40" t="s">
        <v>93</v>
      </c>
      <c r="B14" s="9">
        <v>3</v>
      </c>
      <c r="C14" s="13" t="s">
        <v>508</v>
      </c>
      <c r="D14" s="13">
        <v>25180</v>
      </c>
      <c r="E14" s="13">
        <f>ROUND(D14*1.2, 0)</f>
        <v>30216</v>
      </c>
      <c r="F14" s="13"/>
      <c r="G14" s="13"/>
      <c r="H14" s="13" t="s">
        <v>585</v>
      </c>
      <c r="I14" s="13"/>
      <c r="J14" s="13" t="s">
        <v>1276</v>
      </c>
      <c r="K14" s="19" t="s">
        <v>1323</v>
      </c>
      <c r="L14" s="9"/>
      <c r="M14" s="13" t="s">
        <v>1050</v>
      </c>
      <c r="N14" s="13">
        <v>2011</v>
      </c>
      <c r="O14" s="13">
        <v>280</v>
      </c>
      <c r="P14" s="13"/>
      <c r="Q14" s="61" t="s">
        <v>1051</v>
      </c>
      <c r="R14" s="9" t="s">
        <v>801</v>
      </c>
      <c r="S14" s="9">
        <v>20</v>
      </c>
      <c r="T14" s="10">
        <f>ROUND((D14*1.3*1.2), -1)</f>
        <v>39280</v>
      </c>
      <c r="U14" s="48" t="s">
        <v>1544</v>
      </c>
      <c r="V14" s="75">
        <v>0.28000000000000003</v>
      </c>
      <c r="W14" s="8" t="s">
        <v>1545</v>
      </c>
      <c r="X14" s="8" t="s">
        <v>1546</v>
      </c>
      <c r="Y14" s="72" t="s">
        <v>1547</v>
      </c>
      <c r="Z14" s="8">
        <v>466</v>
      </c>
      <c r="AA14" s="68"/>
    </row>
    <row r="15" spans="1:28" s="1" customFormat="1">
      <c r="A15" s="40" t="s">
        <v>2163</v>
      </c>
      <c r="B15" s="9">
        <v>2</v>
      </c>
      <c r="C15" s="31" t="s">
        <v>2169</v>
      </c>
      <c r="D15" s="78">
        <v>111.42</v>
      </c>
      <c r="E15" s="78">
        <f>ROUND(D15*1.2, 2)</f>
        <v>133.69999999999999</v>
      </c>
      <c r="F15" s="15">
        <v>2023</v>
      </c>
      <c r="G15" s="15">
        <v>600</v>
      </c>
      <c r="H15" s="11" t="s">
        <v>2170</v>
      </c>
      <c r="I15" s="19" t="s">
        <v>1323</v>
      </c>
      <c r="J15" s="31" t="s">
        <v>2171</v>
      </c>
      <c r="K15" s="31" t="s">
        <v>2172</v>
      </c>
      <c r="L15" s="31"/>
      <c r="M15" s="31" t="s">
        <v>25</v>
      </c>
      <c r="N15" s="11"/>
      <c r="O15" s="13" t="s">
        <v>1050</v>
      </c>
      <c r="P15" s="15"/>
      <c r="Q15" s="61" t="s">
        <v>1869</v>
      </c>
      <c r="R15" s="9" t="s">
        <v>1171</v>
      </c>
      <c r="S15" s="12"/>
      <c r="T15" s="141">
        <f>ROUND((D15*1.3*1.2), 2)</f>
        <v>173.82</v>
      </c>
      <c r="U15" s="132" t="s">
        <v>2173</v>
      </c>
      <c r="V15" s="133"/>
      <c r="W15" s="86" t="s">
        <v>742</v>
      </c>
      <c r="X15" s="133" t="s">
        <v>2174</v>
      </c>
      <c r="Y15" s="89">
        <v>224</v>
      </c>
      <c r="Z15" s="76">
        <v>45203</v>
      </c>
      <c r="AA15" s="68"/>
      <c r="AB15" s="68"/>
    </row>
    <row r="16" spans="1:28" s="1" customFormat="1">
      <c r="A16" s="40" t="s">
        <v>1888</v>
      </c>
      <c r="B16" s="9">
        <v>4</v>
      </c>
      <c r="C16" s="13" t="s">
        <v>455</v>
      </c>
      <c r="D16" s="91">
        <v>8.11</v>
      </c>
      <c r="E16" s="78">
        <f>ROUND(D16*1.2, 2)</f>
        <v>9.73</v>
      </c>
      <c r="F16" s="13">
        <v>2013</v>
      </c>
      <c r="G16" s="13">
        <v>704</v>
      </c>
      <c r="H16" s="11" t="s">
        <v>456</v>
      </c>
      <c r="I16" s="19" t="s">
        <v>1323</v>
      </c>
      <c r="J16" s="13" t="s">
        <v>457</v>
      </c>
      <c r="K16" s="13" t="s">
        <v>458</v>
      </c>
      <c r="L16" s="13"/>
      <c r="M16" s="13" t="s">
        <v>25</v>
      </c>
      <c r="N16" s="9"/>
      <c r="O16" s="13" t="s">
        <v>1050</v>
      </c>
      <c r="P16" s="13"/>
      <c r="Q16" s="13" t="s">
        <v>1051</v>
      </c>
      <c r="R16" s="9" t="s">
        <v>1171</v>
      </c>
      <c r="S16" s="9"/>
      <c r="T16" s="10">
        <f>ROUND((D16*1.3*1.2), -1)</f>
        <v>10</v>
      </c>
      <c r="U16" s="132" t="s">
        <v>741</v>
      </c>
      <c r="V16" s="75">
        <v>0.77600000000000002</v>
      </c>
      <c r="W16" s="8" t="s">
        <v>742</v>
      </c>
      <c r="X16" s="133" t="s">
        <v>743</v>
      </c>
      <c r="Y16" s="8">
        <v>246</v>
      </c>
      <c r="Z16" s="76">
        <v>41456</v>
      </c>
      <c r="AA16" s="68"/>
    </row>
    <row r="17" spans="1:30" s="1" customFormat="1">
      <c r="A17" s="40" t="s">
        <v>1888</v>
      </c>
      <c r="B17" s="9">
        <v>5</v>
      </c>
      <c r="C17" s="32" t="s">
        <v>917</v>
      </c>
      <c r="D17" s="91">
        <v>2.89</v>
      </c>
      <c r="E17" s="78">
        <f>ROUND(D17*1.2, 2)</f>
        <v>3.47</v>
      </c>
      <c r="F17" s="13">
        <v>2010</v>
      </c>
      <c r="G17" s="13">
        <v>368</v>
      </c>
      <c r="H17" s="9" t="s">
        <v>918</v>
      </c>
      <c r="I17" s="19" t="s">
        <v>1323</v>
      </c>
      <c r="J17" s="13" t="s">
        <v>937</v>
      </c>
      <c r="K17" s="13" t="s">
        <v>938</v>
      </c>
      <c r="L17" s="13"/>
      <c r="M17" s="13" t="s">
        <v>1322</v>
      </c>
      <c r="N17" s="45"/>
      <c r="O17" s="13" t="s">
        <v>1050</v>
      </c>
      <c r="P17" s="45"/>
      <c r="Q17" s="13" t="s">
        <v>1051</v>
      </c>
      <c r="R17" s="9" t="s">
        <v>801</v>
      </c>
      <c r="S17" s="9">
        <v>15</v>
      </c>
      <c r="T17" s="10">
        <f>ROUND((D17*1.3*1.2), -1)</f>
        <v>0</v>
      </c>
      <c r="U17" s="48" t="s">
        <v>1502</v>
      </c>
      <c r="V17" s="75">
        <v>0.35199999999999998</v>
      </c>
      <c r="W17" s="8" t="s">
        <v>919</v>
      </c>
      <c r="X17" s="72" t="s">
        <v>1635</v>
      </c>
      <c r="Y17" s="8">
        <v>292</v>
      </c>
      <c r="Z17" s="68"/>
      <c r="AA17" s="68"/>
      <c r="AB17" s="68"/>
      <c r="AD17" s="52"/>
    </row>
    <row r="18" spans="1:30" s="1" customFormat="1">
      <c r="A18" s="40" t="s">
        <v>876</v>
      </c>
      <c r="B18" s="9">
        <v>2</v>
      </c>
      <c r="C18" s="13" t="s">
        <v>158</v>
      </c>
      <c r="D18" s="13">
        <v>11460</v>
      </c>
      <c r="E18" s="13">
        <f>ROUND(D18*1.2, 0)</f>
        <v>13752</v>
      </c>
      <c r="F18" s="13"/>
      <c r="G18" s="13"/>
      <c r="H18" s="13">
        <v>2009</v>
      </c>
      <c r="I18" s="13">
        <v>173</v>
      </c>
      <c r="J18" s="13"/>
      <c r="K18" s="9" t="s">
        <v>159</v>
      </c>
      <c r="L18" s="13" t="s">
        <v>160</v>
      </c>
      <c r="M18" s="13" t="s">
        <v>161</v>
      </c>
      <c r="N18" s="13"/>
      <c r="O18" s="13" t="s">
        <v>22</v>
      </c>
      <c r="P18" s="9"/>
      <c r="Q18" s="13" t="s">
        <v>1050</v>
      </c>
      <c r="R18" s="13"/>
      <c r="S18" s="13" t="s">
        <v>1051</v>
      </c>
      <c r="T18" s="10"/>
      <c r="U18" s="9"/>
      <c r="V18" s="8">
        <f>ROUND((D18*1.3*1.2), -1)</f>
        <v>17880</v>
      </c>
      <c r="W18" s="72" t="s">
        <v>627</v>
      </c>
      <c r="X18" s="75"/>
      <c r="Y18" s="8" t="s">
        <v>628</v>
      </c>
      <c r="Z18" s="72" t="s">
        <v>302</v>
      </c>
      <c r="AA18" s="8">
        <v>359</v>
      </c>
      <c r="AB18" s="68"/>
    </row>
    <row r="19" spans="1:30" s="1" customFormat="1">
      <c r="A19" s="40" t="s">
        <v>1073</v>
      </c>
      <c r="B19" s="9">
        <v>5</v>
      </c>
      <c r="C19" s="31" t="s">
        <v>1605</v>
      </c>
      <c r="D19" s="78">
        <v>12.76</v>
      </c>
      <c r="E19" s="78">
        <f t="shared" ref="E19:E25" si="1">ROUND(D19*1.2, 2)</f>
        <v>15.31</v>
      </c>
      <c r="F19" s="15">
        <v>2015</v>
      </c>
      <c r="G19" s="15">
        <v>376</v>
      </c>
      <c r="H19" s="11" t="s">
        <v>1606</v>
      </c>
      <c r="I19" s="19" t="s">
        <v>1323</v>
      </c>
      <c r="J19" s="31" t="s">
        <v>1607</v>
      </c>
      <c r="K19" s="31" t="s">
        <v>1608</v>
      </c>
      <c r="L19" s="31"/>
      <c r="M19" s="31" t="s">
        <v>1322</v>
      </c>
      <c r="N19" s="63"/>
      <c r="O19" s="13" t="s">
        <v>1050</v>
      </c>
      <c r="P19" s="15"/>
      <c r="Q19" s="54" t="s">
        <v>1051</v>
      </c>
      <c r="R19" s="58" t="s">
        <v>801</v>
      </c>
      <c r="S19" s="260"/>
      <c r="T19" s="129">
        <f>ROUND((D19*1.3*1.2), 2)</f>
        <v>19.91</v>
      </c>
      <c r="U19" s="69" t="s">
        <v>1609</v>
      </c>
      <c r="V19" s="75"/>
      <c r="W19" s="86" t="s">
        <v>1610</v>
      </c>
      <c r="X19" s="144" t="s">
        <v>1574</v>
      </c>
      <c r="Y19" s="89">
        <v>290</v>
      </c>
      <c r="Z19" s="76">
        <v>42184</v>
      </c>
      <c r="AA19" s="68"/>
      <c r="AC19" s="52"/>
    </row>
    <row r="20" spans="1:30" s="1" customFormat="1">
      <c r="A20" s="33" t="s">
        <v>1887</v>
      </c>
      <c r="B20" s="9">
        <v>7</v>
      </c>
      <c r="C20" s="13" t="s">
        <v>205</v>
      </c>
      <c r="D20" s="91">
        <v>1.97</v>
      </c>
      <c r="E20" s="78">
        <f t="shared" si="1"/>
        <v>2.36</v>
      </c>
      <c r="F20" s="13">
        <v>2008</v>
      </c>
      <c r="G20" s="13">
        <v>368</v>
      </c>
      <c r="H20" s="11" t="s">
        <v>893</v>
      </c>
      <c r="I20" s="19" t="s">
        <v>1323</v>
      </c>
      <c r="J20" s="13" t="s">
        <v>939</v>
      </c>
      <c r="K20" s="13" t="s">
        <v>729</v>
      </c>
      <c r="L20" s="13"/>
      <c r="M20" s="13" t="s">
        <v>1322</v>
      </c>
      <c r="N20" s="9"/>
      <c r="O20" s="13" t="s">
        <v>1050</v>
      </c>
      <c r="P20" s="13"/>
      <c r="Q20" s="13" t="s">
        <v>1051</v>
      </c>
      <c r="R20" s="9" t="s">
        <v>1172</v>
      </c>
      <c r="S20" s="9">
        <v>15</v>
      </c>
      <c r="T20" s="8">
        <f>ROUND((D20*1.3*1.2), -1)</f>
        <v>0</v>
      </c>
      <c r="U20" s="48" t="s">
        <v>914</v>
      </c>
      <c r="V20" s="75">
        <v>0.35399999999999998</v>
      </c>
      <c r="W20" s="8" t="s">
        <v>1617</v>
      </c>
      <c r="X20" s="72" t="s">
        <v>484</v>
      </c>
      <c r="Y20" s="8">
        <v>743</v>
      </c>
      <c r="Z20" s="68"/>
      <c r="AA20" s="68"/>
    </row>
    <row r="21" spans="1:30" s="1" customFormat="1">
      <c r="A21" s="82" t="s">
        <v>2163</v>
      </c>
      <c r="B21" s="9">
        <v>3</v>
      </c>
      <c r="C21" s="31" t="s">
        <v>1911</v>
      </c>
      <c r="D21" s="91">
        <v>32.25</v>
      </c>
      <c r="E21" s="91">
        <f t="shared" si="1"/>
        <v>38.700000000000003</v>
      </c>
      <c r="F21" s="15">
        <v>2018</v>
      </c>
      <c r="G21" s="15">
        <v>367</v>
      </c>
      <c r="H21" s="9"/>
      <c r="I21" s="11" t="s">
        <v>1912</v>
      </c>
      <c r="J21" s="207">
        <v>9789857205127</v>
      </c>
      <c r="K21" s="128" t="s">
        <v>2289</v>
      </c>
      <c r="L21" s="206" t="s">
        <v>2338</v>
      </c>
      <c r="M21" s="31" t="s">
        <v>1322</v>
      </c>
      <c r="N21" s="13" t="s">
        <v>1050</v>
      </c>
      <c r="O21" s="13" t="s">
        <v>1051</v>
      </c>
      <c r="P21" s="9" t="s">
        <v>1171</v>
      </c>
      <c r="Q21" s="132" t="s">
        <v>1914</v>
      </c>
      <c r="R21" s="11" t="s">
        <v>1915</v>
      </c>
      <c r="S21" s="132" t="s">
        <v>1916</v>
      </c>
      <c r="T21" s="113">
        <v>106</v>
      </c>
      <c r="U21" s="67">
        <v>43209</v>
      </c>
      <c r="V21" s="68"/>
      <c r="W21" s="68"/>
      <c r="X21" s="68"/>
    </row>
    <row r="22" spans="1:30" s="1" customFormat="1">
      <c r="A22" s="82" t="s">
        <v>1888</v>
      </c>
      <c r="B22" s="9">
        <v>8</v>
      </c>
      <c r="C22" s="31" t="s">
        <v>1924</v>
      </c>
      <c r="D22" s="78">
        <v>21.92</v>
      </c>
      <c r="E22" s="78">
        <f t="shared" si="1"/>
        <v>26.3</v>
      </c>
      <c r="F22" s="15">
        <v>2018</v>
      </c>
      <c r="G22" s="15">
        <v>312</v>
      </c>
      <c r="H22" s="11" t="s">
        <v>1925</v>
      </c>
      <c r="I22" s="19" t="s">
        <v>1323</v>
      </c>
      <c r="J22" s="31" t="s">
        <v>1926</v>
      </c>
      <c r="K22" s="31" t="s">
        <v>1927</v>
      </c>
      <c r="L22" s="31"/>
      <c r="M22" s="31" t="s">
        <v>1322</v>
      </c>
      <c r="N22" s="11"/>
      <c r="O22" s="13" t="s">
        <v>1050</v>
      </c>
      <c r="P22" s="15"/>
      <c r="Q22" s="61" t="s">
        <v>1051</v>
      </c>
      <c r="R22" s="9"/>
      <c r="S22" s="12"/>
      <c r="T22" s="141"/>
      <c r="U22" s="48" t="s">
        <v>1928</v>
      </c>
      <c r="V22" s="75"/>
      <c r="W22" s="86" t="s">
        <v>1929</v>
      </c>
      <c r="X22" s="144" t="s">
        <v>1930</v>
      </c>
      <c r="Y22" s="89">
        <v>150</v>
      </c>
      <c r="Z22" s="76">
        <v>43238</v>
      </c>
      <c r="AA22" s="68"/>
      <c r="AB22" s="68"/>
    </row>
    <row r="23" spans="1:30" s="1" customFormat="1">
      <c r="A23" s="33" t="s">
        <v>1888</v>
      </c>
      <c r="B23" s="9">
        <v>11</v>
      </c>
      <c r="C23" s="13" t="s">
        <v>476</v>
      </c>
      <c r="D23" s="91">
        <v>0.77</v>
      </c>
      <c r="E23" s="78">
        <f t="shared" si="1"/>
        <v>0.92</v>
      </c>
      <c r="F23" s="13">
        <v>2007</v>
      </c>
      <c r="G23" s="13">
        <v>150</v>
      </c>
      <c r="H23" s="11" t="s">
        <v>239</v>
      </c>
      <c r="I23" s="19" t="s">
        <v>1323</v>
      </c>
      <c r="J23" s="13" t="s">
        <v>1226</v>
      </c>
      <c r="K23" s="13" t="s">
        <v>1224</v>
      </c>
      <c r="L23" s="13"/>
      <c r="M23" s="13" t="s">
        <v>1322</v>
      </c>
      <c r="N23" s="9"/>
      <c r="O23" s="13" t="s">
        <v>1050</v>
      </c>
      <c r="P23" s="13"/>
      <c r="Q23" s="13" t="s">
        <v>1051</v>
      </c>
      <c r="R23" s="9" t="s">
        <v>1172</v>
      </c>
      <c r="S23" s="9">
        <v>25</v>
      </c>
      <c r="T23" s="10">
        <f>ROUND((D23*1.3*1.2), -1)</f>
        <v>0</v>
      </c>
      <c r="U23" s="48" t="s">
        <v>294</v>
      </c>
      <c r="V23" s="75">
        <v>0.152</v>
      </c>
      <c r="W23" s="86" t="s">
        <v>240</v>
      </c>
      <c r="X23" s="144" t="s">
        <v>1192</v>
      </c>
      <c r="Y23" s="8">
        <v>770</v>
      </c>
      <c r="Z23" s="68"/>
      <c r="AA23" s="68"/>
    </row>
    <row r="24" spans="1:30" s="1" customFormat="1">
      <c r="A24" s="40" t="s">
        <v>2163</v>
      </c>
      <c r="B24" s="9">
        <v>5</v>
      </c>
      <c r="C24" s="31" t="s">
        <v>1812</v>
      </c>
      <c r="D24" s="78">
        <v>19.8</v>
      </c>
      <c r="E24" s="78">
        <f t="shared" si="1"/>
        <v>23.76</v>
      </c>
      <c r="F24" s="15">
        <v>2017</v>
      </c>
      <c r="G24" s="15">
        <v>404</v>
      </c>
      <c r="H24" s="9"/>
      <c r="I24" s="11" t="s">
        <v>1813</v>
      </c>
      <c r="J24" s="128"/>
      <c r="K24" s="31" t="s">
        <v>1322</v>
      </c>
      <c r="L24" s="13" t="s">
        <v>1050</v>
      </c>
      <c r="M24" s="13" t="s">
        <v>1051</v>
      </c>
      <c r="N24" s="9" t="s">
        <v>1171</v>
      </c>
      <c r="O24" s="132" t="s">
        <v>1814</v>
      </c>
      <c r="P24" s="11" t="s">
        <v>1815</v>
      </c>
      <c r="Q24" s="132" t="s">
        <v>1816</v>
      </c>
      <c r="R24" s="12">
        <v>282</v>
      </c>
      <c r="S24" s="67">
        <v>42928</v>
      </c>
      <c r="T24" s="104"/>
      <c r="U24" s="45"/>
      <c r="V24" s="68"/>
      <c r="W24" s="68"/>
      <c r="X24" s="68"/>
      <c r="Y24" s="68"/>
      <c r="Z24" s="68"/>
    </row>
    <row r="25" spans="1:30" s="1" customFormat="1">
      <c r="A25" s="33" t="s">
        <v>2163</v>
      </c>
      <c r="B25" s="9">
        <v>6</v>
      </c>
      <c r="C25" s="31" t="s">
        <v>1791</v>
      </c>
      <c r="D25" s="78">
        <v>20</v>
      </c>
      <c r="E25" s="78">
        <f t="shared" si="1"/>
        <v>24</v>
      </c>
      <c r="F25" s="15">
        <v>2017</v>
      </c>
      <c r="G25" s="15">
        <v>296</v>
      </c>
      <c r="H25" s="9"/>
      <c r="I25" s="11" t="s">
        <v>1792</v>
      </c>
      <c r="J25" s="128"/>
      <c r="K25" s="31" t="s">
        <v>1322</v>
      </c>
      <c r="L25" s="13" t="s">
        <v>1050</v>
      </c>
      <c r="M25" s="13" t="s">
        <v>1051</v>
      </c>
      <c r="N25" s="9" t="s">
        <v>801</v>
      </c>
      <c r="O25" s="132" t="s">
        <v>1794</v>
      </c>
      <c r="P25" s="11" t="s">
        <v>1793</v>
      </c>
      <c r="Q25" s="132" t="s">
        <v>1432</v>
      </c>
      <c r="R25" s="113">
        <v>154</v>
      </c>
      <c r="S25" s="67">
        <v>42881</v>
      </c>
      <c r="T25" s="68"/>
      <c r="U25" s="68"/>
      <c r="V25" s="68"/>
      <c r="W25" s="68"/>
      <c r="X25" s="68"/>
      <c r="Y25" s="68"/>
      <c r="Z25" s="68"/>
    </row>
    <row r="26" spans="1:30" s="1" customFormat="1">
      <c r="A26" s="33" t="s">
        <v>93</v>
      </c>
      <c r="B26" s="9">
        <v>5</v>
      </c>
      <c r="C26" s="13" t="s">
        <v>394</v>
      </c>
      <c r="D26" s="13">
        <v>20004</v>
      </c>
      <c r="E26" s="13">
        <f>ROUND(D26*1.2, 0)</f>
        <v>24005</v>
      </c>
      <c r="F26" s="13"/>
      <c r="G26" s="13"/>
      <c r="H26" s="53">
        <v>2012</v>
      </c>
      <c r="I26" s="13">
        <v>480</v>
      </c>
      <c r="J26" s="13"/>
      <c r="K26" s="9" t="s">
        <v>716</v>
      </c>
      <c r="L26" s="13" t="s">
        <v>717</v>
      </c>
      <c r="M26" s="13" t="s">
        <v>718</v>
      </c>
      <c r="N26" s="13"/>
      <c r="O26" s="53" t="s">
        <v>1322</v>
      </c>
      <c r="P26" s="9"/>
      <c r="Q26" s="13" t="s">
        <v>1050</v>
      </c>
      <c r="R26" s="61"/>
      <c r="S26" s="13" t="s">
        <v>1051</v>
      </c>
      <c r="T26" s="8" t="s">
        <v>1171</v>
      </c>
      <c r="U26" s="8">
        <v>20</v>
      </c>
      <c r="V26" s="8">
        <f>ROUND((D26*1.3*1.2), -1)</f>
        <v>31210</v>
      </c>
      <c r="W26" s="72" t="s">
        <v>715</v>
      </c>
      <c r="X26" s="75">
        <v>0.56000000000000005</v>
      </c>
      <c r="Y26" s="86" t="s">
        <v>719</v>
      </c>
      <c r="Z26" s="144" t="s">
        <v>373</v>
      </c>
      <c r="AA26" s="8">
        <v>179</v>
      </c>
      <c r="AB26" s="68"/>
    </row>
    <row r="27" spans="1:30" s="1" customFormat="1">
      <c r="A27" s="82" t="s">
        <v>1474</v>
      </c>
      <c r="B27" s="9">
        <v>5</v>
      </c>
      <c r="C27" s="13" t="s">
        <v>1013</v>
      </c>
      <c r="D27" s="13">
        <v>4210</v>
      </c>
      <c r="E27" s="13">
        <f>ROUND(D27*1.2, 0)</f>
        <v>5052</v>
      </c>
      <c r="F27" s="13"/>
      <c r="G27" s="13"/>
      <c r="H27" s="13">
        <v>2008</v>
      </c>
      <c r="I27" s="13">
        <v>80</v>
      </c>
      <c r="J27" s="9" t="s">
        <v>244</v>
      </c>
      <c r="K27" s="13" t="s">
        <v>1326</v>
      </c>
      <c r="L27" s="13"/>
      <c r="M27" s="61"/>
      <c r="N27" s="13"/>
      <c r="O27" s="9"/>
      <c r="P27" s="61" t="s">
        <v>1050</v>
      </c>
      <c r="Q27" s="13"/>
      <c r="R27" s="53" t="s">
        <v>1051</v>
      </c>
      <c r="S27" s="8" t="s">
        <v>1172</v>
      </c>
      <c r="T27" s="8">
        <v>30</v>
      </c>
      <c r="U27" s="8">
        <f>ROUND((D27*1.3*1.2), -1)</f>
        <v>6570</v>
      </c>
      <c r="V27" s="72" t="s">
        <v>1218</v>
      </c>
      <c r="W27" s="75">
        <v>8.2000000000000003E-2</v>
      </c>
      <c r="X27" s="8" t="s">
        <v>1615</v>
      </c>
      <c r="Y27" s="72"/>
      <c r="Z27" s="8">
        <v>271</v>
      </c>
      <c r="AA27" s="68"/>
    </row>
    <row r="28" spans="1:30" s="1" customFormat="1">
      <c r="A28" s="82" t="s">
        <v>92</v>
      </c>
      <c r="B28" s="9">
        <v>3</v>
      </c>
      <c r="C28" s="31" t="s">
        <v>1078</v>
      </c>
      <c r="D28" s="15">
        <v>17260</v>
      </c>
      <c r="E28" s="13">
        <f>ROUND(D28*1.2, 0)</f>
        <v>20712</v>
      </c>
      <c r="F28" s="13"/>
      <c r="G28" s="13"/>
      <c r="H28" s="15">
        <v>376</v>
      </c>
      <c r="I28" s="9"/>
      <c r="J28" s="11" t="s">
        <v>1348</v>
      </c>
      <c r="K28" s="19" t="s">
        <v>1323</v>
      </c>
      <c r="L28" s="31" t="s">
        <v>1123</v>
      </c>
      <c r="M28" s="187" t="s">
        <v>976</v>
      </c>
      <c r="N28" s="31"/>
      <c r="O28" s="31" t="s">
        <v>1322</v>
      </c>
      <c r="P28" s="115"/>
      <c r="Q28" s="13" t="s">
        <v>1050</v>
      </c>
      <c r="R28" s="81"/>
      <c r="S28" s="53" t="s">
        <v>1051</v>
      </c>
      <c r="T28" s="8" t="s">
        <v>1172</v>
      </c>
      <c r="U28" s="89">
        <v>20</v>
      </c>
      <c r="V28" s="8">
        <f>ROUND((D28*1.3*1.2), -1)</f>
        <v>26930</v>
      </c>
      <c r="W28" s="72" t="s">
        <v>1372</v>
      </c>
      <c r="X28" s="75">
        <v>0.36799999999999999</v>
      </c>
      <c r="Y28" s="86" t="s">
        <v>1349</v>
      </c>
      <c r="Z28" s="144" t="s">
        <v>817</v>
      </c>
      <c r="AA28" s="89">
        <v>373</v>
      </c>
      <c r="AB28" s="68"/>
    </row>
    <row r="29" spans="1:30" s="1" customFormat="1">
      <c r="A29" s="33" t="s">
        <v>92</v>
      </c>
      <c r="B29" s="9">
        <v>12</v>
      </c>
      <c r="C29" s="31" t="s">
        <v>1381</v>
      </c>
      <c r="D29" s="139">
        <v>4.3099999999999996</v>
      </c>
      <c r="E29" s="78">
        <f>ROUND(D29*1.2, 2)</f>
        <v>5.17</v>
      </c>
      <c r="F29" s="15">
        <v>2012</v>
      </c>
      <c r="G29" s="15">
        <v>376</v>
      </c>
      <c r="H29" s="11" t="s">
        <v>1382</v>
      </c>
      <c r="I29" s="19" t="s">
        <v>1323</v>
      </c>
      <c r="J29" s="256" t="s">
        <v>1238</v>
      </c>
      <c r="K29" s="256" t="s">
        <v>1239</v>
      </c>
      <c r="L29" s="31"/>
      <c r="M29" s="187" t="s">
        <v>1322</v>
      </c>
      <c r="N29" s="11"/>
      <c r="O29" s="13" t="s">
        <v>1050</v>
      </c>
      <c r="P29" s="259"/>
      <c r="Q29" s="13" t="s">
        <v>1051</v>
      </c>
      <c r="R29" s="8" t="s">
        <v>1171</v>
      </c>
      <c r="S29" s="89">
        <v>16</v>
      </c>
      <c r="T29" s="105">
        <f>ROUND((D29*1.3*1.2), 2)</f>
        <v>6.72</v>
      </c>
      <c r="U29" s="72" t="s">
        <v>1253</v>
      </c>
      <c r="V29" s="75">
        <v>0.45800000000000002</v>
      </c>
      <c r="W29" s="86" t="s">
        <v>1237</v>
      </c>
      <c r="X29" s="144" t="s">
        <v>1233</v>
      </c>
      <c r="Y29" s="89">
        <v>384</v>
      </c>
      <c r="Z29" s="76">
        <v>41151</v>
      </c>
      <c r="AA29" s="68"/>
      <c r="AB29" s="68"/>
    </row>
    <row r="30" spans="1:30" s="1" customFormat="1">
      <c r="A30" s="36" t="s">
        <v>92</v>
      </c>
      <c r="B30" s="9">
        <v>12</v>
      </c>
      <c r="C30" s="13" t="s">
        <v>482</v>
      </c>
      <c r="D30" s="78">
        <f>ROUND(55000/10000,2)</f>
        <v>5.5</v>
      </c>
      <c r="E30" s="78">
        <f>ROUND(D30*1.2, 2)</f>
        <v>6.6</v>
      </c>
      <c r="F30" s="13">
        <v>2013</v>
      </c>
      <c r="G30" s="13">
        <v>372</v>
      </c>
      <c r="H30" s="11" t="s">
        <v>483</v>
      </c>
      <c r="I30" s="19" t="s">
        <v>1323</v>
      </c>
      <c r="J30" s="13" t="s">
        <v>1238</v>
      </c>
      <c r="K30" s="61" t="s">
        <v>1239</v>
      </c>
      <c r="L30" s="237"/>
      <c r="M30" s="13" t="s">
        <v>1276</v>
      </c>
      <c r="N30" s="9" t="s">
        <v>1358</v>
      </c>
      <c r="O30" s="13" t="s">
        <v>1050</v>
      </c>
      <c r="P30" s="13"/>
      <c r="Q30" s="13" t="s">
        <v>1051</v>
      </c>
      <c r="R30" s="9" t="s">
        <v>801</v>
      </c>
      <c r="S30" s="9"/>
      <c r="T30" s="9">
        <f>ROUND((D30*1.3*1.2), -1)</f>
        <v>10</v>
      </c>
      <c r="U30" s="122" t="s">
        <v>1353</v>
      </c>
      <c r="V30" s="189">
        <v>0.45800000000000002</v>
      </c>
      <c r="W30" s="9" t="s">
        <v>1237</v>
      </c>
      <c r="X30" s="48" t="s">
        <v>1354</v>
      </c>
      <c r="Y30" s="10">
        <v>411</v>
      </c>
      <c r="Z30" s="67">
        <v>41590</v>
      </c>
      <c r="AA30" s="68"/>
    </row>
    <row r="31" spans="1:30" s="1" customFormat="1">
      <c r="A31" s="33" t="s">
        <v>92</v>
      </c>
      <c r="B31" s="9">
        <v>8</v>
      </c>
      <c r="C31" s="31" t="s">
        <v>977</v>
      </c>
      <c r="D31" s="15">
        <v>19950</v>
      </c>
      <c r="E31" s="13">
        <f>ROUND(D31*1.2, 0)</f>
        <v>23940</v>
      </c>
      <c r="F31" s="13"/>
      <c r="G31" s="13"/>
      <c r="H31" s="31" t="s">
        <v>1324</v>
      </c>
      <c r="I31" s="31"/>
      <c r="J31" s="31" t="s">
        <v>1325</v>
      </c>
      <c r="K31" s="19"/>
      <c r="L31" s="11"/>
      <c r="M31" s="13" t="s">
        <v>1050</v>
      </c>
      <c r="N31" s="15">
        <v>2010</v>
      </c>
      <c r="O31" s="258">
        <v>560</v>
      </c>
      <c r="P31" s="15"/>
      <c r="Q31" s="13" t="s">
        <v>1051</v>
      </c>
      <c r="R31" s="9" t="s">
        <v>1172</v>
      </c>
      <c r="S31" s="12">
        <v>10</v>
      </c>
      <c r="T31" s="9">
        <f>ROUND((D31*1.3*1.2), -1)</f>
        <v>31120</v>
      </c>
      <c r="U31" s="122" t="s">
        <v>1477</v>
      </c>
      <c r="V31" s="189">
        <v>0.378</v>
      </c>
      <c r="W31" s="11" t="s">
        <v>979</v>
      </c>
      <c r="X31" s="11" t="s">
        <v>978</v>
      </c>
      <c r="Y31" s="150"/>
      <c r="Z31" s="12">
        <v>483</v>
      </c>
      <c r="AA31" s="68"/>
      <c r="AB31" s="68"/>
      <c r="AC31" s="68"/>
    </row>
    <row r="32" spans="1:30" s="1" customFormat="1">
      <c r="A32" s="82" t="s">
        <v>92</v>
      </c>
      <c r="B32" s="9">
        <v>5</v>
      </c>
      <c r="C32" s="13" t="s">
        <v>591</v>
      </c>
      <c r="D32" s="13">
        <v>12460</v>
      </c>
      <c r="E32" s="13">
        <f>ROUND(D32*1.2, 0)</f>
        <v>14952</v>
      </c>
      <c r="F32" s="13"/>
      <c r="G32" s="13"/>
      <c r="H32" s="13">
        <v>2007</v>
      </c>
      <c r="I32" s="13">
        <v>243</v>
      </c>
      <c r="J32" s="54"/>
      <c r="K32" s="58" t="s">
        <v>911</v>
      </c>
      <c r="L32" s="54" t="s">
        <v>21</v>
      </c>
      <c r="M32" s="54" t="s">
        <v>20</v>
      </c>
      <c r="N32" s="54"/>
      <c r="O32" s="53" t="s">
        <v>22</v>
      </c>
      <c r="P32" s="58"/>
      <c r="Q32" s="13" t="s">
        <v>1050</v>
      </c>
      <c r="R32" s="13"/>
      <c r="S32" s="13" t="s">
        <v>1051</v>
      </c>
      <c r="T32" s="58" t="s">
        <v>1172</v>
      </c>
      <c r="U32" s="58">
        <v>15</v>
      </c>
      <c r="V32" s="58">
        <f>ROUND((D32*1.3*1.2), -1)</f>
        <v>19440</v>
      </c>
      <c r="W32" s="69" t="s">
        <v>469</v>
      </c>
      <c r="X32" s="121">
        <v>0.23799999999999999</v>
      </c>
      <c r="Y32" s="86" t="s">
        <v>822</v>
      </c>
      <c r="Z32" s="263"/>
      <c r="AA32" s="8">
        <v>545</v>
      </c>
      <c r="AB32" s="68"/>
    </row>
    <row r="33" spans="1:30" s="1" customFormat="1">
      <c r="A33" s="33" t="s">
        <v>2165</v>
      </c>
      <c r="B33" s="9">
        <v>9</v>
      </c>
      <c r="C33" s="13" t="s">
        <v>2147</v>
      </c>
      <c r="D33" s="78">
        <v>57.48</v>
      </c>
      <c r="E33" s="78">
        <f>ROUND(D33*1.2, 2)</f>
        <v>68.98</v>
      </c>
      <c r="F33" s="15">
        <v>2023</v>
      </c>
      <c r="G33" s="15">
        <v>615</v>
      </c>
      <c r="H33" s="11" t="s">
        <v>2143</v>
      </c>
      <c r="I33" s="19" t="s">
        <v>1323</v>
      </c>
      <c r="J33" s="31" t="s">
        <v>1778</v>
      </c>
      <c r="K33" s="31" t="s">
        <v>2144</v>
      </c>
      <c r="L33" s="31" t="s">
        <v>1422</v>
      </c>
      <c r="M33" s="31" t="s">
        <v>25</v>
      </c>
      <c r="N33" s="11"/>
      <c r="O33" s="13" t="s">
        <v>1050</v>
      </c>
      <c r="P33" s="15"/>
      <c r="Q33" s="13" t="s">
        <v>1051</v>
      </c>
      <c r="R33" s="9" t="s">
        <v>1171</v>
      </c>
      <c r="S33" s="12"/>
      <c r="T33" s="93">
        <f>ROUND((D33*1.3*1.2), 2)</f>
        <v>89.67</v>
      </c>
      <c r="U33" s="132" t="s">
        <v>2145</v>
      </c>
      <c r="V33" s="132"/>
      <c r="W33" s="11" t="s">
        <v>1781</v>
      </c>
      <c r="X33" s="132" t="s">
        <v>2146</v>
      </c>
      <c r="Y33" s="113">
        <v>73</v>
      </c>
      <c r="Z33" s="67">
        <v>45050</v>
      </c>
      <c r="AA33" s="68"/>
      <c r="AB33" s="68"/>
      <c r="AC33" s="68"/>
      <c r="AD33" s="68"/>
    </row>
    <row r="34" spans="1:30" s="1" customFormat="1">
      <c r="A34" s="40" t="s">
        <v>92</v>
      </c>
      <c r="B34" s="9">
        <v>10</v>
      </c>
      <c r="C34" s="13" t="s">
        <v>880</v>
      </c>
      <c r="D34" s="91">
        <v>2.64</v>
      </c>
      <c r="E34" s="78">
        <f>ROUND(D34*1.2, 2)</f>
        <v>3.17</v>
      </c>
      <c r="F34" s="13">
        <v>2009</v>
      </c>
      <c r="G34" s="13">
        <v>528</v>
      </c>
      <c r="H34" s="11" t="s">
        <v>890</v>
      </c>
      <c r="I34" s="19" t="s">
        <v>1323</v>
      </c>
      <c r="J34" s="13" t="s">
        <v>23</v>
      </c>
      <c r="K34" s="13" t="s">
        <v>24</v>
      </c>
      <c r="L34" s="13"/>
      <c r="M34" s="13" t="s">
        <v>25</v>
      </c>
      <c r="N34" s="13" t="s">
        <v>488</v>
      </c>
      <c r="O34" s="13" t="s">
        <v>1050</v>
      </c>
      <c r="P34" s="13"/>
      <c r="Q34" s="13" t="s">
        <v>1051</v>
      </c>
      <c r="R34" s="9" t="s">
        <v>1171</v>
      </c>
      <c r="S34" s="9">
        <v>8</v>
      </c>
      <c r="T34" s="9">
        <f>ROUND((D34*1.3*1.2), -1)</f>
        <v>0</v>
      </c>
      <c r="U34" s="132" t="s">
        <v>1536</v>
      </c>
      <c r="V34" s="49">
        <v>0.59199999999999997</v>
      </c>
      <c r="W34" s="11" t="s">
        <v>1615</v>
      </c>
      <c r="X34" s="132" t="s">
        <v>452</v>
      </c>
      <c r="Y34" s="10">
        <v>773</v>
      </c>
      <c r="Z34" s="67">
        <v>39756</v>
      </c>
      <c r="AA34" s="68"/>
    </row>
    <row r="35" spans="1:30" s="45" customFormat="1">
      <c r="A35" s="40" t="s">
        <v>92</v>
      </c>
      <c r="B35" s="9">
        <v>11</v>
      </c>
      <c r="C35" s="13" t="s">
        <v>1776</v>
      </c>
      <c r="D35" s="78">
        <v>20.5</v>
      </c>
      <c r="E35" s="78">
        <f>ROUND(D35*1.2, 2)</f>
        <v>24.6</v>
      </c>
      <c r="F35" s="13">
        <v>2017</v>
      </c>
      <c r="G35" s="13">
        <v>552</v>
      </c>
      <c r="H35" s="11" t="s">
        <v>1777</v>
      </c>
      <c r="I35" s="19" t="s">
        <v>1323</v>
      </c>
      <c r="J35" s="13" t="s">
        <v>1778</v>
      </c>
      <c r="K35" s="13" t="s">
        <v>1779</v>
      </c>
      <c r="L35" s="13"/>
      <c r="M35" s="13" t="s">
        <v>1276</v>
      </c>
      <c r="N35" s="9"/>
      <c r="O35" s="13" t="s">
        <v>1050</v>
      </c>
      <c r="P35" s="13"/>
      <c r="Q35" s="13" t="s">
        <v>1051</v>
      </c>
      <c r="R35" s="9" t="s">
        <v>1171</v>
      </c>
      <c r="S35" s="9"/>
      <c r="T35" s="93">
        <f>ROUND((D35*1.3*1.2), 2)</f>
        <v>31.98</v>
      </c>
      <c r="U35" s="122" t="s">
        <v>1780</v>
      </c>
      <c r="V35" s="189"/>
      <c r="W35" s="9" t="s">
        <v>1781</v>
      </c>
      <c r="X35" s="48" t="s">
        <v>1782</v>
      </c>
      <c r="Y35" s="9">
        <v>98</v>
      </c>
      <c r="Z35" s="114">
        <v>42804</v>
      </c>
    </row>
    <row r="36" spans="1:30" s="1" customFormat="1">
      <c r="A36" s="36" t="s">
        <v>92</v>
      </c>
      <c r="B36" s="9">
        <v>4</v>
      </c>
      <c r="C36" s="13" t="s">
        <v>1541</v>
      </c>
      <c r="D36" s="13">
        <v>6290</v>
      </c>
      <c r="E36" s="13">
        <f>ROUND(D36*1.2, 0)</f>
        <v>7548</v>
      </c>
      <c r="F36" s="13"/>
      <c r="G36" s="13"/>
      <c r="H36" s="13">
        <v>148</v>
      </c>
      <c r="I36" s="45"/>
      <c r="J36" s="9" t="s">
        <v>1542</v>
      </c>
      <c r="K36" s="45"/>
      <c r="L36" s="13" t="s">
        <v>489</v>
      </c>
      <c r="M36" s="13" t="s">
        <v>490</v>
      </c>
      <c r="N36" s="53"/>
      <c r="O36" s="13" t="s">
        <v>22</v>
      </c>
      <c r="P36" s="8"/>
      <c r="Q36" s="13" t="s">
        <v>1050</v>
      </c>
      <c r="R36" s="13"/>
      <c r="S36" s="13" t="s">
        <v>1051</v>
      </c>
      <c r="T36" s="9" t="s">
        <v>1172</v>
      </c>
      <c r="U36" s="10">
        <v>25</v>
      </c>
      <c r="V36" s="243">
        <f>ROUND((D36*1.3*1.2), -1)</f>
        <v>9810</v>
      </c>
      <c r="W36" s="48" t="s">
        <v>1120</v>
      </c>
      <c r="X36" s="49">
        <v>0.15</v>
      </c>
      <c r="Y36" s="8" t="s">
        <v>1615</v>
      </c>
      <c r="Z36" s="48"/>
      <c r="AA36" s="8">
        <v>839</v>
      </c>
      <c r="AB36" s="68"/>
    </row>
    <row r="37" spans="1:30" s="163" customFormat="1">
      <c r="A37" s="40" t="s">
        <v>876</v>
      </c>
      <c r="B37" s="9">
        <v>8</v>
      </c>
      <c r="C37" s="54" t="s">
        <v>614</v>
      </c>
      <c r="D37" s="54">
        <v>8030</v>
      </c>
      <c r="E37" s="13">
        <f>ROUND(D37*1.2, 0)</f>
        <v>9636</v>
      </c>
      <c r="F37" s="54"/>
      <c r="G37" s="54"/>
      <c r="H37" s="54">
        <v>2006</v>
      </c>
      <c r="I37" s="54">
        <v>200</v>
      </c>
      <c r="J37" s="54"/>
      <c r="K37" s="58" t="s">
        <v>615</v>
      </c>
      <c r="L37" s="54" t="s">
        <v>616</v>
      </c>
      <c r="M37" s="13" t="s">
        <v>490</v>
      </c>
      <c r="N37" s="54"/>
      <c r="O37" s="54" t="s">
        <v>22</v>
      </c>
      <c r="P37" s="58"/>
      <c r="Q37" s="13" t="s">
        <v>1050</v>
      </c>
      <c r="R37" s="13"/>
      <c r="S37" s="13" t="s">
        <v>1051</v>
      </c>
      <c r="T37" s="58" t="s">
        <v>1172</v>
      </c>
      <c r="U37" s="10"/>
      <c r="V37" s="243">
        <f>ROUND((D37*1.3*1.2), -1)</f>
        <v>12530</v>
      </c>
      <c r="W37" s="69" t="s">
        <v>1153</v>
      </c>
      <c r="X37" s="121"/>
      <c r="Y37" s="129" t="s">
        <v>1154</v>
      </c>
      <c r="Z37" s="69"/>
      <c r="AA37" s="8"/>
      <c r="AB37" s="68"/>
      <c r="AC37" s="1"/>
      <c r="AD37" s="1"/>
    </row>
    <row r="38" spans="1:30" s="1" customFormat="1">
      <c r="A38" s="33" t="s">
        <v>92</v>
      </c>
      <c r="B38" s="9">
        <v>9</v>
      </c>
      <c r="C38" s="13" t="s">
        <v>1482</v>
      </c>
      <c r="D38" s="13">
        <v>6210</v>
      </c>
      <c r="E38" s="13">
        <f>ROUND(D38*1.2, 0)</f>
        <v>7452</v>
      </c>
      <c r="F38" s="13"/>
      <c r="G38" s="13"/>
      <c r="H38" s="13">
        <v>2007</v>
      </c>
      <c r="I38" s="13">
        <v>180</v>
      </c>
      <c r="J38" s="13"/>
      <c r="K38" s="9" t="s">
        <v>908</v>
      </c>
      <c r="L38" s="13" t="s">
        <v>431</v>
      </c>
      <c r="M38" s="13" t="s">
        <v>490</v>
      </c>
      <c r="N38" s="13"/>
      <c r="O38" s="13" t="s">
        <v>22</v>
      </c>
      <c r="P38" s="9"/>
      <c r="Q38" s="13" t="s">
        <v>1050</v>
      </c>
      <c r="R38" s="13"/>
      <c r="S38" s="13" t="s">
        <v>1051</v>
      </c>
      <c r="T38" s="9" t="s">
        <v>1172</v>
      </c>
      <c r="U38" s="9">
        <v>25</v>
      </c>
      <c r="V38" s="9">
        <f>ROUND((D38*1.3*1.2), -1)</f>
        <v>9690</v>
      </c>
      <c r="W38" s="48" t="s">
        <v>411</v>
      </c>
      <c r="X38" s="49">
        <v>0.182</v>
      </c>
      <c r="Y38" s="10" t="s">
        <v>90</v>
      </c>
      <c r="Z38" s="72"/>
      <c r="AA38" s="8">
        <v>519</v>
      </c>
      <c r="AB38" s="68"/>
    </row>
    <row r="39" spans="1:30" s="1" customFormat="1">
      <c r="A39" s="33"/>
      <c r="B39" s="9">
        <v>13</v>
      </c>
      <c r="C39" s="13" t="s">
        <v>517</v>
      </c>
      <c r="D39" s="13">
        <v>7520</v>
      </c>
      <c r="E39" s="13">
        <f>ROUND(D39*1.2, 0)</f>
        <v>9024</v>
      </c>
      <c r="F39" s="13"/>
      <c r="G39" s="13"/>
      <c r="H39" s="13"/>
      <c r="I39" s="13"/>
      <c r="J39" s="13"/>
      <c r="K39" s="19"/>
      <c r="L39" s="9"/>
      <c r="M39" s="13"/>
      <c r="N39" s="13">
        <v>2009</v>
      </c>
      <c r="O39" s="13">
        <v>208</v>
      </c>
      <c r="P39" s="13"/>
      <c r="Q39" s="13"/>
      <c r="R39" s="9"/>
      <c r="S39" s="9"/>
      <c r="T39" s="9"/>
      <c r="U39" s="122" t="s">
        <v>1270</v>
      </c>
      <c r="V39" s="189"/>
      <c r="W39" s="9" t="s">
        <v>518</v>
      </c>
      <c r="X39" s="9" t="s">
        <v>519</v>
      </c>
      <c r="Y39" s="122"/>
      <c r="Z39" s="9"/>
      <c r="AA39" s="68"/>
      <c r="AB39" s="68"/>
      <c r="AC39" s="68"/>
      <c r="AD39" s="68"/>
    </row>
    <row r="40" spans="1:30" s="1" customFormat="1">
      <c r="A40" s="33" t="s">
        <v>89</v>
      </c>
      <c r="B40" s="9">
        <v>14</v>
      </c>
      <c r="C40" s="13" t="s">
        <v>308</v>
      </c>
      <c r="D40" s="13">
        <v>2380</v>
      </c>
      <c r="E40" s="13">
        <f>ROUND(D40*1.2, 0)</f>
        <v>2856</v>
      </c>
      <c r="F40" s="13"/>
      <c r="G40" s="13"/>
      <c r="H40" s="13">
        <v>2010</v>
      </c>
      <c r="I40" s="13">
        <v>36</v>
      </c>
      <c r="J40" s="9" t="s">
        <v>309</v>
      </c>
      <c r="K40" s="13" t="s">
        <v>927</v>
      </c>
      <c r="L40" s="13" t="s">
        <v>1096</v>
      </c>
      <c r="M40" s="13"/>
      <c r="N40" s="13" t="s">
        <v>1097</v>
      </c>
      <c r="O40" s="9"/>
      <c r="P40" s="13" t="s">
        <v>1050</v>
      </c>
      <c r="Q40" s="9"/>
      <c r="R40" s="13" t="s">
        <v>1157</v>
      </c>
      <c r="S40" s="9" t="s">
        <v>1172</v>
      </c>
      <c r="T40" s="9">
        <v>100</v>
      </c>
      <c r="U40" s="10">
        <f>ROUND((D40*1.3*1.2), -1)</f>
        <v>3710</v>
      </c>
      <c r="V40" s="262" t="s">
        <v>307</v>
      </c>
      <c r="W40" s="49">
        <v>0.114</v>
      </c>
      <c r="X40" s="9" t="s">
        <v>310</v>
      </c>
      <c r="Y40" s="122"/>
      <c r="Z40" s="9">
        <v>674</v>
      </c>
      <c r="AA40" s="68"/>
      <c r="AB40" s="68"/>
    </row>
    <row r="41" spans="1:30" s="1" customFormat="1">
      <c r="A41" s="33" t="s">
        <v>1888</v>
      </c>
      <c r="B41" s="9">
        <v>18</v>
      </c>
      <c r="C41" s="13" t="s">
        <v>690</v>
      </c>
      <c r="D41" s="78">
        <v>2.0499999999999998</v>
      </c>
      <c r="E41" s="78">
        <f t="shared" ref="E41:E46" si="2">ROUND(D41*1.2, 2)</f>
        <v>2.46</v>
      </c>
      <c r="F41" s="13">
        <v>2011</v>
      </c>
      <c r="G41" s="13">
        <v>272</v>
      </c>
      <c r="H41" s="11" t="s">
        <v>691</v>
      </c>
      <c r="I41" s="19" t="s">
        <v>1323</v>
      </c>
      <c r="J41" s="13" t="s">
        <v>692</v>
      </c>
      <c r="K41" s="13" t="s">
        <v>693</v>
      </c>
      <c r="L41" s="13"/>
      <c r="M41" s="13" t="s">
        <v>1276</v>
      </c>
      <c r="N41" s="9"/>
      <c r="O41" s="13" t="s">
        <v>1050</v>
      </c>
      <c r="P41" s="13"/>
      <c r="Q41" s="13" t="s">
        <v>1051</v>
      </c>
      <c r="R41" s="9" t="s">
        <v>801</v>
      </c>
      <c r="S41" s="9">
        <v>30</v>
      </c>
      <c r="T41" s="9">
        <f>ROUND((D41*1.3*1.2), 2)</f>
        <v>3.2</v>
      </c>
      <c r="U41" s="122" t="s">
        <v>0</v>
      </c>
      <c r="V41" s="189">
        <v>0.28000000000000003</v>
      </c>
      <c r="W41" s="9" t="s">
        <v>663</v>
      </c>
      <c r="X41" s="48" t="s">
        <v>1187</v>
      </c>
      <c r="Y41" s="10">
        <v>190</v>
      </c>
      <c r="Z41" s="67">
        <v>40617</v>
      </c>
      <c r="AA41" s="68"/>
      <c r="AB41" s="68"/>
      <c r="AC41" s="68"/>
    </row>
    <row r="42" spans="1:30" s="1" customFormat="1">
      <c r="A42" s="40" t="s">
        <v>1888</v>
      </c>
      <c r="B42" s="9">
        <v>13</v>
      </c>
      <c r="C42" s="102" t="s">
        <v>554</v>
      </c>
      <c r="D42" s="106">
        <v>4.16</v>
      </c>
      <c r="E42" s="78">
        <f t="shared" si="2"/>
        <v>4.99</v>
      </c>
      <c r="F42" s="13">
        <v>2012</v>
      </c>
      <c r="G42" s="13">
        <v>520</v>
      </c>
      <c r="H42" s="11" t="s">
        <v>1108</v>
      </c>
      <c r="I42" s="19" t="s">
        <v>1323</v>
      </c>
      <c r="J42" s="13" t="s">
        <v>1107</v>
      </c>
      <c r="K42" s="13" t="s">
        <v>1106</v>
      </c>
      <c r="L42" s="53"/>
      <c r="M42" s="13" t="s">
        <v>1276</v>
      </c>
      <c r="N42" s="9"/>
      <c r="O42" s="13" t="s">
        <v>1050</v>
      </c>
      <c r="P42" s="61"/>
      <c r="Q42" s="13" t="s">
        <v>1051</v>
      </c>
      <c r="R42" s="9" t="s">
        <v>1171</v>
      </c>
      <c r="S42" s="9">
        <v>10</v>
      </c>
      <c r="T42" s="9">
        <f>ROUND((D42*1.3*1.2), 2)</f>
        <v>6.49</v>
      </c>
      <c r="U42" s="179" t="s">
        <v>1104</v>
      </c>
      <c r="V42" s="189">
        <v>0.60799999999999998</v>
      </c>
      <c r="W42" s="9" t="s">
        <v>1105</v>
      </c>
      <c r="X42" s="132" t="s">
        <v>555</v>
      </c>
      <c r="Y42" s="10">
        <v>383</v>
      </c>
      <c r="Z42" s="45"/>
      <c r="AA42" s="68"/>
    </row>
    <row r="43" spans="1:30" s="1" customFormat="1">
      <c r="A43" s="36" t="s">
        <v>1888</v>
      </c>
      <c r="B43" s="9">
        <v>19</v>
      </c>
      <c r="C43" s="13" t="s">
        <v>45</v>
      </c>
      <c r="D43" s="91">
        <v>7.71</v>
      </c>
      <c r="E43" s="78">
        <f t="shared" si="2"/>
        <v>9.25</v>
      </c>
      <c r="F43" s="13">
        <v>2014</v>
      </c>
      <c r="G43" s="13">
        <v>470</v>
      </c>
      <c r="H43" s="11" t="s">
        <v>46</v>
      </c>
      <c r="I43" s="19" t="s">
        <v>1323</v>
      </c>
      <c r="J43" s="13" t="s">
        <v>47</v>
      </c>
      <c r="K43" s="13" t="s">
        <v>48</v>
      </c>
      <c r="L43" s="13"/>
      <c r="M43" s="13" t="s">
        <v>1276</v>
      </c>
      <c r="N43" s="8"/>
      <c r="O43" s="13" t="s">
        <v>1050</v>
      </c>
      <c r="P43" s="53"/>
      <c r="Q43" s="13" t="s">
        <v>1051</v>
      </c>
      <c r="R43" s="9" t="s">
        <v>1171</v>
      </c>
      <c r="S43" s="9"/>
      <c r="T43" s="93">
        <f>ROUND((D43*1.3*1.2), 2)</f>
        <v>12.03</v>
      </c>
      <c r="U43" s="122" t="s">
        <v>1373</v>
      </c>
      <c r="V43" s="189">
        <v>0.59199999999999997</v>
      </c>
      <c r="W43" s="9" t="s">
        <v>1374</v>
      </c>
      <c r="X43" s="48" t="s">
        <v>1432</v>
      </c>
      <c r="Y43" s="8">
        <v>141</v>
      </c>
      <c r="Z43" s="67">
        <v>41736</v>
      </c>
      <c r="AA43" s="68"/>
      <c r="AB43" s="68"/>
    </row>
    <row r="44" spans="1:30" s="1" customFormat="1">
      <c r="A44" s="40" t="s">
        <v>2163</v>
      </c>
      <c r="B44" s="9">
        <v>12</v>
      </c>
      <c r="C44" s="31" t="s">
        <v>2156</v>
      </c>
      <c r="D44" s="78">
        <v>86</v>
      </c>
      <c r="E44" s="78">
        <f t="shared" si="2"/>
        <v>103.2</v>
      </c>
      <c r="F44" s="15">
        <v>2023</v>
      </c>
      <c r="G44" s="15">
        <v>496</v>
      </c>
      <c r="H44" s="11" t="s">
        <v>2157</v>
      </c>
      <c r="I44" s="19" t="s">
        <v>1323</v>
      </c>
      <c r="J44" s="31" t="s">
        <v>2158</v>
      </c>
      <c r="K44" s="31" t="s">
        <v>2159</v>
      </c>
      <c r="L44" s="31"/>
      <c r="M44" s="13" t="s">
        <v>1276</v>
      </c>
      <c r="N44" s="11"/>
      <c r="O44" s="13" t="s">
        <v>1050</v>
      </c>
      <c r="P44" s="15"/>
      <c r="Q44" s="13" t="s">
        <v>1051</v>
      </c>
      <c r="R44" s="9" t="s">
        <v>1171</v>
      </c>
      <c r="S44" s="12"/>
      <c r="T44" s="93">
        <f>ROUND((D44*1.3*1.2), 2)</f>
        <v>134.16</v>
      </c>
      <c r="U44" s="132" t="s">
        <v>2160</v>
      </c>
      <c r="V44" s="132"/>
      <c r="W44" s="11" t="s">
        <v>2161</v>
      </c>
      <c r="X44" s="132" t="s">
        <v>2162</v>
      </c>
      <c r="Y44" s="113">
        <v>127</v>
      </c>
      <c r="Z44" s="67">
        <v>45043</v>
      </c>
      <c r="AA44" s="68"/>
      <c r="AB44" s="68"/>
    </row>
    <row r="45" spans="1:30" s="178" customFormat="1">
      <c r="A45" s="40" t="s">
        <v>2163</v>
      </c>
      <c r="B45" s="9">
        <v>11</v>
      </c>
      <c r="C45" s="31" t="s">
        <v>2219</v>
      </c>
      <c r="D45" s="78">
        <v>46.89</v>
      </c>
      <c r="E45" s="78">
        <f t="shared" si="2"/>
        <v>56.27</v>
      </c>
      <c r="F45" s="15">
        <v>2024</v>
      </c>
      <c r="G45" s="15">
        <v>223</v>
      </c>
      <c r="H45" s="11" t="s">
        <v>2220</v>
      </c>
      <c r="I45" s="13" t="s">
        <v>1276</v>
      </c>
      <c r="J45" s="13" t="s">
        <v>1050</v>
      </c>
      <c r="K45" s="13" t="s">
        <v>1051</v>
      </c>
      <c r="L45" s="9" t="s">
        <v>1171</v>
      </c>
      <c r="M45" s="132" t="s">
        <v>2221</v>
      </c>
      <c r="N45" s="11" t="s">
        <v>2161</v>
      </c>
      <c r="O45" s="132" t="s">
        <v>2222</v>
      </c>
      <c r="P45" s="12">
        <v>101</v>
      </c>
      <c r="Q45" s="67">
        <v>45384</v>
      </c>
      <c r="R45" s="45"/>
      <c r="S45" s="45"/>
      <c r="T45" s="45"/>
      <c r="U45" s="45"/>
      <c r="V45" s="45"/>
      <c r="W45" s="104"/>
      <c r="X45" s="45"/>
      <c r="Y45" s="68"/>
      <c r="Z45" s="68"/>
      <c r="AA45" s="1"/>
      <c r="AB45" s="1"/>
      <c r="AC45" s="1"/>
      <c r="AD45" s="1"/>
    </row>
    <row r="46" spans="1:30" s="1" customFormat="1">
      <c r="A46" s="40" t="s">
        <v>1888</v>
      </c>
      <c r="B46" s="9">
        <v>20</v>
      </c>
      <c r="C46" s="13" t="s">
        <v>173</v>
      </c>
      <c r="D46" s="91">
        <v>4.4400000000000004</v>
      </c>
      <c r="E46" s="78">
        <f t="shared" si="2"/>
        <v>5.33</v>
      </c>
      <c r="F46" s="13">
        <v>2013</v>
      </c>
      <c r="G46" s="13">
        <v>256</v>
      </c>
      <c r="H46" s="11" t="s">
        <v>174</v>
      </c>
      <c r="I46" s="19" t="s">
        <v>1323</v>
      </c>
      <c r="J46" s="13" t="s">
        <v>175</v>
      </c>
      <c r="K46" s="13" t="s">
        <v>176</v>
      </c>
      <c r="L46" s="13"/>
      <c r="M46" s="13" t="s">
        <v>1276</v>
      </c>
      <c r="N46" s="9"/>
      <c r="O46" s="13" t="s">
        <v>1050</v>
      </c>
      <c r="P46" s="13"/>
      <c r="Q46" s="13" t="s">
        <v>1051</v>
      </c>
      <c r="R46" s="9"/>
      <c r="S46" s="9"/>
      <c r="T46" s="9">
        <f>ROUND((D46*1.3*1.2), -1)</f>
        <v>10</v>
      </c>
      <c r="U46" s="48" t="s">
        <v>785</v>
      </c>
      <c r="V46" s="49"/>
      <c r="W46" s="9" t="s">
        <v>177</v>
      </c>
      <c r="X46" s="48" t="s">
        <v>1432</v>
      </c>
      <c r="Y46" s="10">
        <v>167</v>
      </c>
      <c r="Z46" s="45"/>
      <c r="AA46" s="68"/>
    </row>
    <row r="47" spans="1:30" s="1" customFormat="1">
      <c r="A47" s="40" t="s">
        <v>93</v>
      </c>
      <c r="B47" s="9">
        <v>3</v>
      </c>
      <c r="C47" s="13" t="s">
        <v>1472</v>
      </c>
      <c r="D47" s="9">
        <v>65404</v>
      </c>
      <c r="E47" s="13">
        <f>ROUND(D47*1.2, 0)</f>
        <v>78485</v>
      </c>
      <c r="F47" s="13"/>
      <c r="G47" s="13"/>
      <c r="H47" s="13">
        <v>536</v>
      </c>
      <c r="I47" s="13"/>
      <c r="J47" s="11" t="s">
        <v>595</v>
      </c>
      <c r="K47" s="19" t="s">
        <v>1323</v>
      </c>
      <c r="L47" s="13" t="s">
        <v>598</v>
      </c>
      <c r="M47" s="13" t="s">
        <v>599</v>
      </c>
      <c r="N47" s="13"/>
      <c r="O47" s="13" t="s">
        <v>1276</v>
      </c>
      <c r="P47" s="9"/>
      <c r="Q47" s="13" t="s">
        <v>1050</v>
      </c>
      <c r="R47" s="13"/>
      <c r="S47" s="13" t="s">
        <v>1051</v>
      </c>
      <c r="T47" s="9" t="s">
        <v>1171</v>
      </c>
      <c r="U47" s="9"/>
      <c r="V47" s="9"/>
      <c r="W47" s="48" t="s">
        <v>596</v>
      </c>
      <c r="X47" s="49"/>
      <c r="Y47" s="10" t="s">
        <v>597</v>
      </c>
      <c r="Z47" s="48" t="s">
        <v>1432</v>
      </c>
      <c r="AA47" s="8">
        <v>284</v>
      </c>
      <c r="AB47" s="76">
        <v>41459</v>
      </c>
      <c r="AC47" s="68"/>
    </row>
    <row r="48" spans="1:30" s="1" customFormat="1">
      <c r="A48" s="36" t="s">
        <v>1888</v>
      </c>
      <c r="B48" s="9">
        <v>17</v>
      </c>
      <c r="C48" s="13" t="s">
        <v>950</v>
      </c>
      <c r="D48" s="91">
        <v>7.93</v>
      </c>
      <c r="E48" s="78">
        <f>ROUND(D48*1.2, 2)</f>
        <v>9.52</v>
      </c>
      <c r="F48" s="13">
        <v>2013</v>
      </c>
      <c r="G48" s="13">
        <v>592</v>
      </c>
      <c r="H48" s="11" t="s">
        <v>951</v>
      </c>
      <c r="I48" s="19" t="s">
        <v>1323</v>
      </c>
      <c r="J48" s="13" t="s">
        <v>1539</v>
      </c>
      <c r="K48" s="13" t="s">
        <v>599</v>
      </c>
      <c r="L48" s="13"/>
      <c r="M48" s="13" t="s">
        <v>1276</v>
      </c>
      <c r="N48" s="9"/>
      <c r="O48" s="13" t="s">
        <v>1050</v>
      </c>
      <c r="P48" s="13"/>
      <c r="Q48" s="13" t="s">
        <v>1051</v>
      </c>
      <c r="R48" s="9" t="s">
        <v>1171</v>
      </c>
      <c r="S48" s="9"/>
      <c r="T48" s="93">
        <f>ROUND((D48*1.3*1.2), 2)</f>
        <v>12.37</v>
      </c>
      <c r="U48" s="48" t="s">
        <v>596</v>
      </c>
      <c r="V48" s="49"/>
      <c r="W48" s="9" t="s">
        <v>597</v>
      </c>
      <c r="X48" s="48" t="s">
        <v>1432</v>
      </c>
      <c r="Y48" s="10">
        <v>377</v>
      </c>
      <c r="Z48" s="67">
        <v>41570</v>
      </c>
      <c r="AA48" s="68"/>
      <c r="AB48" s="68"/>
    </row>
    <row r="49" spans="1:30" s="1" customFormat="1">
      <c r="A49" s="33" t="s">
        <v>93</v>
      </c>
      <c r="B49" s="9">
        <v>12</v>
      </c>
      <c r="C49" s="13" t="s">
        <v>804</v>
      </c>
      <c r="D49" s="13">
        <v>35350</v>
      </c>
      <c r="E49" s="13">
        <f>ROUND(D49*1.2, 0)</f>
        <v>42420</v>
      </c>
      <c r="F49" s="13"/>
      <c r="G49" s="13"/>
      <c r="H49" s="13">
        <v>2010</v>
      </c>
      <c r="I49" s="13">
        <v>464</v>
      </c>
      <c r="J49" s="13"/>
      <c r="K49" s="9" t="s">
        <v>491</v>
      </c>
      <c r="L49" s="13" t="s">
        <v>1225</v>
      </c>
      <c r="M49" s="13" t="s">
        <v>1227</v>
      </c>
      <c r="N49" s="13"/>
      <c r="O49" s="13" t="s">
        <v>1322</v>
      </c>
      <c r="P49" s="9"/>
      <c r="Q49" s="13" t="s">
        <v>1050</v>
      </c>
      <c r="R49" s="13"/>
      <c r="S49" s="13" t="s">
        <v>1051</v>
      </c>
      <c r="T49" s="9" t="s">
        <v>801</v>
      </c>
      <c r="U49" s="9">
        <v>10</v>
      </c>
      <c r="V49" s="9">
        <f>ROUND((D49*1.3*1.2), -1)</f>
        <v>55150</v>
      </c>
      <c r="W49" s="48" t="s">
        <v>1389</v>
      </c>
      <c r="X49" s="49">
        <v>0.45</v>
      </c>
      <c r="Y49" s="115" t="s">
        <v>492</v>
      </c>
      <c r="Z49" s="50" t="s">
        <v>1144</v>
      </c>
      <c r="AA49" s="8">
        <v>49</v>
      </c>
      <c r="AB49" s="68"/>
      <c r="AC49" s="68"/>
      <c r="AD49" s="68"/>
    </row>
    <row r="50" spans="1:30" s="1" customFormat="1">
      <c r="A50" s="33" t="s">
        <v>1888</v>
      </c>
      <c r="B50" s="9">
        <v>21</v>
      </c>
      <c r="C50" s="13" t="s">
        <v>1590</v>
      </c>
      <c r="D50" s="91">
        <v>2.08</v>
      </c>
      <c r="E50" s="78">
        <f>ROUND(D50*1.2, 2)</f>
        <v>2.5</v>
      </c>
      <c r="F50" s="13">
        <v>2011</v>
      </c>
      <c r="G50" s="13">
        <v>176</v>
      </c>
      <c r="H50" s="9" t="s">
        <v>1591</v>
      </c>
      <c r="I50" s="19" t="s">
        <v>1323</v>
      </c>
      <c r="J50" s="13" t="s">
        <v>1311</v>
      </c>
      <c r="K50" s="13" t="s">
        <v>1312</v>
      </c>
      <c r="L50" s="13"/>
      <c r="M50" s="13" t="s">
        <v>1322</v>
      </c>
      <c r="N50" s="9"/>
      <c r="O50" s="13" t="s">
        <v>1050</v>
      </c>
      <c r="P50" s="13"/>
      <c r="Q50" s="13" t="s">
        <v>1051</v>
      </c>
      <c r="R50" s="9" t="s">
        <v>801</v>
      </c>
      <c r="S50" s="9">
        <v>25</v>
      </c>
      <c r="T50" s="9">
        <f>ROUND((D50*1.3*1.2), -1)</f>
        <v>0</v>
      </c>
      <c r="U50" s="48" t="s">
        <v>376</v>
      </c>
      <c r="V50" s="49">
        <v>0.184</v>
      </c>
      <c r="W50" s="92" t="s">
        <v>759</v>
      </c>
      <c r="X50" s="50" t="s">
        <v>553</v>
      </c>
      <c r="Y50" s="8">
        <v>101</v>
      </c>
      <c r="Z50" s="45"/>
      <c r="AA50" s="68"/>
    </row>
    <row r="51" spans="1:30" s="1" customFormat="1">
      <c r="A51" s="33" t="s">
        <v>876</v>
      </c>
      <c r="B51" s="9">
        <v>17</v>
      </c>
      <c r="C51" s="13" t="s">
        <v>928</v>
      </c>
      <c r="D51" s="13">
        <v>7260</v>
      </c>
      <c r="E51" s="13">
        <f>ROUND(D51*1.2, 0)</f>
        <v>8712</v>
      </c>
      <c r="F51" s="13"/>
      <c r="G51" s="13"/>
      <c r="H51" s="13"/>
      <c r="I51" s="13"/>
      <c r="J51" s="13"/>
      <c r="K51" s="19"/>
      <c r="L51" s="9"/>
      <c r="M51" s="13"/>
      <c r="N51" s="13">
        <v>2007</v>
      </c>
      <c r="O51" s="13">
        <v>120</v>
      </c>
      <c r="P51" s="13"/>
      <c r="Q51" s="13"/>
      <c r="R51" s="9"/>
      <c r="S51" s="9"/>
      <c r="T51" s="9"/>
      <c r="U51" s="48" t="s">
        <v>1129</v>
      </c>
      <c r="V51" s="49"/>
      <c r="W51" s="9" t="s">
        <v>1130</v>
      </c>
      <c r="X51" s="9" t="s">
        <v>1131</v>
      </c>
      <c r="Y51" s="122"/>
      <c r="Z51" s="9"/>
      <c r="AA51" s="68"/>
      <c r="AB51" s="68"/>
      <c r="AC51" s="68"/>
    </row>
    <row r="52" spans="1:30" s="1" customFormat="1">
      <c r="A52" s="40" t="s">
        <v>2163</v>
      </c>
      <c r="B52" s="9">
        <v>12</v>
      </c>
      <c r="C52" s="231" t="s">
        <v>2268</v>
      </c>
      <c r="D52" s="156">
        <v>26.95</v>
      </c>
      <c r="E52" s="156">
        <f>ROUND(D52*1.2, 2)</f>
        <v>32.340000000000003</v>
      </c>
      <c r="F52" s="194">
        <v>2024</v>
      </c>
      <c r="G52" s="194">
        <v>368</v>
      </c>
      <c r="H52" s="193" t="s">
        <v>2269</v>
      </c>
      <c r="I52" s="19"/>
      <c r="J52" s="31" t="s">
        <v>2270</v>
      </c>
      <c r="K52" s="31" t="s">
        <v>2271</v>
      </c>
      <c r="L52" s="31"/>
      <c r="M52" s="13"/>
      <c r="N52" s="11"/>
      <c r="O52" s="13" t="s">
        <v>1050</v>
      </c>
      <c r="P52" s="15"/>
      <c r="Q52" s="13" t="s">
        <v>1051</v>
      </c>
      <c r="R52" s="9" t="s">
        <v>1171</v>
      </c>
      <c r="S52" s="12"/>
      <c r="T52" s="93">
        <f>ROUND((D52*1.3*1.2), 2)</f>
        <v>42.04</v>
      </c>
      <c r="U52" s="132" t="s">
        <v>2272</v>
      </c>
      <c r="V52" s="49"/>
      <c r="W52" s="11" t="s">
        <v>2273</v>
      </c>
      <c r="X52" s="132" t="s">
        <v>2274</v>
      </c>
      <c r="Y52" s="113">
        <v>326</v>
      </c>
      <c r="Z52" s="67">
        <v>45526</v>
      </c>
      <c r="AA52" s="68"/>
      <c r="AB52" s="68"/>
    </row>
    <row r="53" spans="1:30" s="1" customFormat="1">
      <c r="A53" s="33" t="s">
        <v>93</v>
      </c>
      <c r="B53" s="9">
        <v>6</v>
      </c>
      <c r="C53" s="13" t="s">
        <v>789</v>
      </c>
      <c r="D53" s="13">
        <v>5470</v>
      </c>
      <c r="E53" s="13">
        <f>ROUND(D53*1.2, 0)</f>
        <v>6564</v>
      </c>
      <c r="F53" s="13"/>
      <c r="G53" s="13"/>
      <c r="H53" s="13">
        <v>158</v>
      </c>
      <c r="I53" s="13"/>
      <c r="J53" s="11" t="s">
        <v>909</v>
      </c>
      <c r="K53" s="19"/>
      <c r="L53" s="13" t="s">
        <v>1228</v>
      </c>
      <c r="M53" s="13" t="s">
        <v>1229</v>
      </c>
      <c r="N53" s="13"/>
      <c r="O53" s="13" t="s">
        <v>22</v>
      </c>
      <c r="P53" s="9"/>
      <c r="Q53" s="13" t="s">
        <v>1050</v>
      </c>
      <c r="R53" s="13"/>
      <c r="S53" s="13" t="s">
        <v>1051</v>
      </c>
      <c r="T53" s="9" t="s">
        <v>1172</v>
      </c>
      <c r="U53" s="9">
        <v>30</v>
      </c>
      <c r="V53" s="9">
        <f>ROUND((D53*1.3*1.2), -1)</f>
        <v>8530</v>
      </c>
      <c r="W53" s="48" t="s">
        <v>423</v>
      </c>
      <c r="X53" s="49">
        <v>0.16</v>
      </c>
      <c r="Y53" s="10" t="s">
        <v>910</v>
      </c>
      <c r="Z53" s="48"/>
      <c r="AA53" s="8">
        <v>432</v>
      </c>
      <c r="AB53" s="76"/>
      <c r="AC53" s="68"/>
      <c r="AD53" s="68"/>
    </row>
    <row r="54" spans="1:30">
      <c r="A54" s="82" t="s">
        <v>878</v>
      </c>
      <c r="B54" s="8">
        <v>14</v>
      </c>
      <c r="C54" s="53" t="s">
        <v>1522</v>
      </c>
      <c r="D54" s="53">
        <v>7500</v>
      </c>
      <c r="E54" s="53">
        <f>ROUND(D54*1.2, 0)</f>
        <v>9000</v>
      </c>
      <c r="F54" s="53"/>
      <c r="G54" s="53"/>
      <c r="H54" s="53">
        <v>2011</v>
      </c>
      <c r="I54" s="53">
        <v>69</v>
      </c>
      <c r="J54" s="8" t="s">
        <v>57</v>
      </c>
      <c r="K54" s="53" t="s">
        <v>1549</v>
      </c>
      <c r="L54" s="53" t="s">
        <v>1523</v>
      </c>
      <c r="M54" s="53"/>
      <c r="N54" s="53" t="s">
        <v>1322</v>
      </c>
      <c r="O54" s="8"/>
      <c r="P54" s="53" t="s">
        <v>1050</v>
      </c>
      <c r="Q54" s="53"/>
      <c r="R54" s="53" t="s">
        <v>1051</v>
      </c>
      <c r="S54" s="8" t="s">
        <v>1172</v>
      </c>
      <c r="T54" s="8">
        <v>50</v>
      </c>
      <c r="U54" s="8">
        <f>ROUND((D54*1.3*1.2), -1)</f>
        <v>11700</v>
      </c>
      <c r="V54" s="72" t="s">
        <v>56</v>
      </c>
      <c r="W54" s="75">
        <v>7.8E-2</v>
      </c>
      <c r="X54" s="8">
        <v>911</v>
      </c>
      <c r="Y54" s="72"/>
      <c r="Z54" s="8">
        <v>294</v>
      </c>
      <c r="AA54" s="68"/>
      <c r="AB54" s="68"/>
      <c r="AC54" s="68"/>
      <c r="AD54" s="68"/>
    </row>
    <row r="55" spans="1:30" s="1" customFormat="1">
      <c r="A55" s="33" t="s">
        <v>1889</v>
      </c>
      <c r="B55" s="9">
        <v>17</v>
      </c>
      <c r="C55" s="13" t="s">
        <v>1265</v>
      </c>
      <c r="D55" s="91">
        <v>3.98</v>
      </c>
      <c r="E55" s="78">
        <f>ROUND(D55*1.2, 2)</f>
        <v>4.78</v>
      </c>
      <c r="F55" s="13">
        <v>2011</v>
      </c>
      <c r="G55" s="13">
        <v>320</v>
      </c>
      <c r="H55" s="9" t="s">
        <v>163</v>
      </c>
      <c r="I55" s="19" t="s">
        <v>1323</v>
      </c>
      <c r="J55" s="13" t="s">
        <v>164</v>
      </c>
      <c r="K55" s="13" t="s">
        <v>165</v>
      </c>
      <c r="L55" s="13"/>
      <c r="M55" s="13" t="s">
        <v>25</v>
      </c>
      <c r="N55" s="9"/>
      <c r="O55" s="13" t="s">
        <v>1050</v>
      </c>
      <c r="P55" s="13"/>
      <c r="Q55" s="13" t="s">
        <v>1051</v>
      </c>
      <c r="R55" s="9" t="s">
        <v>1172</v>
      </c>
      <c r="S55" s="9">
        <v>30</v>
      </c>
      <c r="T55" s="9">
        <f>ROUND((D55*1.3*1.2), -1)</f>
        <v>10</v>
      </c>
      <c r="U55" s="122" t="s">
        <v>606</v>
      </c>
      <c r="V55" s="189">
        <v>0.36</v>
      </c>
      <c r="W55" s="9" t="s">
        <v>607</v>
      </c>
      <c r="X55" s="48" t="s">
        <v>689</v>
      </c>
      <c r="Y55" s="10">
        <v>196</v>
      </c>
      <c r="Z55" s="45"/>
      <c r="AA55" s="68"/>
      <c r="AB55" s="68"/>
    </row>
    <row r="56" spans="1:30" s="1" customFormat="1">
      <c r="A56" s="33" t="s">
        <v>876</v>
      </c>
      <c r="B56" s="13">
        <v>19</v>
      </c>
      <c r="C56" s="13" t="s">
        <v>1286</v>
      </c>
      <c r="D56" s="13">
        <v>14930</v>
      </c>
      <c r="E56" s="13">
        <f>ROUND(D56*1.2, 0)</f>
        <v>17916</v>
      </c>
      <c r="F56" s="13"/>
      <c r="G56" s="13"/>
      <c r="H56" s="13" t="s">
        <v>1603</v>
      </c>
      <c r="I56" s="13"/>
      <c r="J56" s="13" t="s">
        <v>1276</v>
      </c>
      <c r="K56" s="19"/>
      <c r="L56" s="9"/>
      <c r="M56" s="13" t="s">
        <v>1050</v>
      </c>
      <c r="N56" s="13">
        <v>2007</v>
      </c>
      <c r="O56" s="13">
        <v>292</v>
      </c>
      <c r="P56" s="13"/>
      <c r="Q56" s="13" t="s">
        <v>1051</v>
      </c>
      <c r="R56" s="9" t="s">
        <v>1172</v>
      </c>
      <c r="S56" s="9">
        <v>30</v>
      </c>
      <c r="T56" s="10">
        <f>ROUND((D56*1.3*1.2), -1)</f>
        <v>23290</v>
      </c>
      <c r="U56" s="48" t="s">
        <v>17</v>
      </c>
      <c r="V56" s="49"/>
      <c r="W56" s="11">
        <v>619</v>
      </c>
      <c r="X56" s="9" t="s">
        <v>1287</v>
      </c>
      <c r="Y56" s="48"/>
      <c r="Z56" s="9">
        <v>25</v>
      </c>
      <c r="AA56" s="45"/>
      <c r="AB56" s="45"/>
      <c r="AC56" s="68"/>
      <c r="AD56" s="68"/>
    </row>
    <row r="57" spans="1:30" s="1" customFormat="1">
      <c r="A57" s="33" t="s">
        <v>92</v>
      </c>
      <c r="B57" s="9">
        <v>23</v>
      </c>
      <c r="C57" s="13" t="s">
        <v>438</v>
      </c>
      <c r="D57" s="78">
        <v>2.61</v>
      </c>
      <c r="E57" s="78">
        <f>ROUND(D57*1.2, 2)</f>
        <v>3.13</v>
      </c>
      <c r="F57" s="13">
        <v>2010</v>
      </c>
      <c r="G57" s="13">
        <v>368</v>
      </c>
      <c r="H57" s="9" t="s">
        <v>658</v>
      </c>
      <c r="I57" s="19" t="s">
        <v>1323</v>
      </c>
      <c r="J57" s="13" t="s">
        <v>850</v>
      </c>
      <c r="K57" s="13" t="s">
        <v>851</v>
      </c>
      <c r="L57" s="45"/>
      <c r="M57" s="13" t="s">
        <v>25</v>
      </c>
      <c r="N57" s="45"/>
      <c r="O57" s="13" t="s">
        <v>1050</v>
      </c>
      <c r="P57" s="45"/>
      <c r="Q57" s="13" t="s">
        <v>1051</v>
      </c>
      <c r="R57" s="9" t="s">
        <v>1172</v>
      </c>
      <c r="S57" s="9">
        <v>15</v>
      </c>
      <c r="T57" s="9">
        <f>ROUND((D57*1.3*1.2), -1)</f>
        <v>0</v>
      </c>
      <c r="U57" s="48" t="s">
        <v>1188</v>
      </c>
      <c r="V57" s="49">
        <v>0.35199999999999998</v>
      </c>
      <c r="W57" s="9" t="s">
        <v>1529</v>
      </c>
      <c r="X57" s="48" t="s">
        <v>1309</v>
      </c>
      <c r="Y57" s="10">
        <v>282</v>
      </c>
      <c r="Z57" s="45"/>
      <c r="AA57" s="68"/>
    </row>
    <row r="58" spans="1:30" s="1" customFormat="1">
      <c r="A58" s="35" t="s">
        <v>93</v>
      </c>
      <c r="B58" s="9">
        <v>15</v>
      </c>
      <c r="C58" s="13" t="s">
        <v>944</v>
      </c>
      <c r="D58" s="13">
        <v>14218</v>
      </c>
      <c r="E58" s="13">
        <f>ROUND(D58*1.2, 0)</f>
        <v>17062</v>
      </c>
      <c r="F58" s="13"/>
      <c r="G58" s="13"/>
      <c r="H58" s="13">
        <v>2011</v>
      </c>
      <c r="I58" s="13">
        <v>256</v>
      </c>
      <c r="J58" s="9" t="s">
        <v>783</v>
      </c>
      <c r="K58" s="13" t="s">
        <v>61</v>
      </c>
      <c r="L58" s="13" t="s">
        <v>62</v>
      </c>
      <c r="M58" s="13"/>
      <c r="N58" s="13" t="s">
        <v>1322</v>
      </c>
      <c r="O58" s="9"/>
      <c r="P58" s="13" t="s">
        <v>1050</v>
      </c>
      <c r="Q58" s="13"/>
      <c r="R58" s="13" t="s">
        <v>1051</v>
      </c>
      <c r="S58" s="9" t="s">
        <v>801</v>
      </c>
      <c r="T58" s="9">
        <v>40</v>
      </c>
      <c r="U58" s="9">
        <f>ROUND((D58*1.3*1.2), -1)</f>
        <v>22180</v>
      </c>
      <c r="V58" s="48" t="s">
        <v>1113</v>
      </c>
      <c r="W58" s="49">
        <v>0.26</v>
      </c>
      <c r="X58" s="9" t="s">
        <v>1114</v>
      </c>
      <c r="Y58" s="122" t="s">
        <v>67</v>
      </c>
      <c r="Z58" s="9">
        <v>326</v>
      </c>
      <c r="AA58" s="68"/>
      <c r="AB58" s="68"/>
      <c r="AC58" s="68"/>
      <c r="AD58" s="68"/>
    </row>
    <row r="59" spans="1:30" s="1" customFormat="1">
      <c r="A59" s="33" t="s">
        <v>1888</v>
      </c>
      <c r="B59" s="9">
        <v>14</v>
      </c>
      <c r="C59" s="13" t="s">
        <v>1716</v>
      </c>
      <c r="D59" s="78">
        <v>31.5</v>
      </c>
      <c r="E59" s="78">
        <f>ROUND(D59*1.2, 2)</f>
        <v>37.799999999999997</v>
      </c>
      <c r="F59" s="13">
        <v>2016</v>
      </c>
      <c r="G59" s="13">
        <v>568</v>
      </c>
      <c r="H59" s="11" t="s">
        <v>1728</v>
      </c>
      <c r="I59" s="19" t="s">
        <v>1323</v>
      </c>
      <c r="J59" s="13" t="s">
        <v>1729</v>
      </c>
      <c r="K59" s="13" t="s">
        <v>1730</v>
      </c>
      <c r="L59" s="53"/>
      <c r="M59" s="13" t="s">
        <v>1276</v>
      </c>
      <c r="N59" s="9"/>
      <c r="O59" s="13" t="s">
        <v>1050</v>
      </c>
      <c r="P59" s="53"/>
      <c r="Q59" s="13" t="s">
        <v>1051</v>
      </c>
      <c r="R59" s="10" t="s">
        <v>1171</v>
      </c>
      <c r="S59" s="9"/>
      <c r="T59" s="93">
        <f>ROUND((D59*1.3*1.2), 2)</f>
        <v>49.14</v>
      </c>
      <c r="U59" s="132" t="s">
        <v>1731</v>
      </c>
      <c r="V59" s="49"/>
      <c r="W59" s="9" t="s">
        <v>1732</v>
      </c>
      <c r="X59" s="132" t="s">
        <v>1733</v>
      </c>
      <c r="Y59" s="10">
        <v>318</v>
      </c>
      <c r="Z59" s="119">
        <v>42640</v>
      </c>
      <c r="AA59" s="68"/>
      <c r="AB59" s="68"/>
    </row>
    <row r="60" spans="1:30" s="1" customFormat="1">
      <c r="A60" s="33" t="s">
        <v>1888</v>
      </c>
      <c r="B60" s="9">
        <v>18</v>
      </c>
      <c r="C60" s="13" t="s">
        <v>1446</v>
      </c>
      <c r="D60" s="91">
        <v>6.73</v>
      </c>
      <c r="E60" s="78">
        <f>ROUND(D60*1.2, 2)</f>
        <v>8.08</v>
      </c>
      <c r="F60" s="13">
        <v>2013</v>
      </c>
      <c r="G60" s="13">
        <v>340</v>
      </c>
      <c r="H60" s="11" t="s">
        <v>1447</v>
      </c>
      <c r="I60" s="19" t="s">
        <v>1323</v>
      </c>
      <c r="J60" s="13" t="s">
        <v>1448</v>
      </c>
      <c r="K60" s="13" t="s">
        <v>1449</v>
      </c>
      <c r="L60" s="13"/>
      <c r="M60" s="13" t="s">
        <v>25</v>
      </c>
      <c r="N60" s="9"/>
      <c r="O60" s="13" t="s">
        <v>1050</v>
      </c>
      <c r="P60" s="13"/>
      <c r="Q60" s="13" t="s">
        <v>1051</v>
      </c>
      <c r="R60" s="9" t="s">
        <v>1171</v>
      </c>
      <c r="S60" s="9"/>
      <c r="T60" s="93">
        <f>ROUND((D60*1.3*1.2), 2)</f>
        <v>10.5</v>
      </c>
      <c r="U60" s="132" t="s">
        <v>1450</v>
      </c>
      <c r="V60" s="49">
        <v>0.41799999999999998</v>
      </c>
      <c r="W60" s="9" t="s">
        <v>1451</v>
      </c>
      <c r="X60" s="132" t="s">
        <v>647</v>
      </c>
      <c r="Y60" s="10">
        <v>384</v>
      </c>
      <c r="Z60" s="67">
        <v>41571</v>
      </c>
      <c r="AA60" s="68"/>
      <c r="AB60" s="68"/>
    </row>
    <row r="61" spans="1:30" s="1" customFormat="1">
      <c r="A61" s="33" t="s">
        <v>1888</v>
      </c>
      <c r="B61" s="9">
        <v>20</v>
      </c>
      <c r="C61" s="13" t="s">
        <v>1564</v>
      </c>
      <c r="D61" s="83">
        <f>ROUND(62550/10000,2)</f>
        <v>6.26</v>
      </c>
      <c r="E61" s="78">
        <f>ROUND(D61*1.2, 2)</f>
        <v>7.51</v>
      </c>
      <c r="F61" s="13">
        <v>2013</v>
      </c>
      <c r="G61" s="13">
        <v>424</v>
      </c>
      <c r="H61" s="11" t="s">
        <v>705</v>
      </c>
      <c r="I61" s="19" t="s">
        <v>1323</v>
      </c>
      <c r="J61" s="13" t="s">
        <v>854</v>
      </c>
      <c r="K61" s="13" t="s">
        <v>855</v>
      </c>
      <c r="L61" s="13"/>
      <c r="M61" s="13" t="s">
        <v>1276</v>
      </c>
      <c r="N61" s="9"/>
      <c r="O61" s="13" t="s">
        <v>1050</v>
      </c>
      <c r="P61" s="13"/>
      <c r="Q61" s="13" t="s">
        <v>1051</v>
      </c>
      <c r="R61" s="9" t="s">
        <v>1171</v>
      </c>
      <c r="S61" s="9"/>
      <c r="T61" s="93">
        <f>ROUND((D61*1.3*1.2), 2)</f>
        <v>9.77</v>
      </c>
      <c r="U61" s="48" t="s">
        <v>1329</v>
      </c>
      <c r="V61" s="49">
        <v>0.52200000000000002</v>
      </c>
      <c r="W61" s="9" t="s">
        <v>1330</v>
      </c>
      <c r="X61" s="48" t="s">
        <v>1432</v>
      </c>
      <c r="Y61" s="10">
        <v>187</v>
      </c>
      <c r="Z61" s="67">
        <v>41395</v>
      </c>
      <c r="AA61" s="68"/>
      <c r="AB61" s="68"/>
    </row>
    <row r="62" spans="1:30" s="1" customFormat="1">
      <c r="A62" s="33" t="s">
        <v>878</v>
      </c>
      <c r="B62" s="9">
        <v>13</v>
      </c>
      <c r="C62" s="13" t="s">
        <v>1142</v>
      </c>
      <c r="D62" s="13">
        <v>5830</v>
      </c>
      <c r="E62" s="13">
        <f>ROUND(D62*1.2, 0)</f>
        <v>6996</v>
      </c>
      <c r="F62" s="13"/>
      <c r="G62" s="13"/>
      <c r="H62" s="13">
        <v>2011</v>
      </c>
      <c r="I62" s="13">
        <v>112</v>
      </c>
      <c r="J62" s="13"/>
      <c r="K62" s="9" t="s">
        <v>612</v>
      </c>
      <c r="L62" s="13" t="s">
        <v>816</v>
      </c>
      <c r="M62" s="13" t="s">
        <v>1023</v>
      </c>
      <c r="N62" s="13"/>
      <c r="O62" s="13" t="s">
        <v>11</v>
      </c>
      <c r="P62" s="9"/>
      <c r="Q62" s="13" t="s">
        <v>1050</v>
      </c>
      <c r="R62" s="13"/>
      <c r="S62" s="13" t="s">
        <v>1051</v>
      </c>
      <c r="T62" s="9" t="s">
        <v>1172</v>
      </c>
      <c r="U62" s="9">
        <v>50</v>
      </c>
      <c r="V62" s="9">
        <f>ROUND((D62*1.3*1.2), -1)</f>
        <v>9090</v>
      </c>
      <c r="W62" s="48" t="s">
        <v>609</v>
      </c>
      <c r="X62" s="49">
        <v>0.188</v>
      </c>
      <c r="Y62" s="10" t="s">
        <v>1614</v>
      </c>
      <c r="Z62" s="48" t="s">
        <v>121</v>
      </c>
      <c r="AA62" s="8">
        <v>419</v>
      </c>
      <c r="AB62" s="68"/>
    </row>
    <row r="63" spans="1:30" s="1" customFormat="1">
      <c r="A63" s="33" t="s">
        <v>1195</v>
      </c>
      <c r="B63" s="9">
        <v>14</v>
      </c>
      <c r="C63" s="13" t="s">
        <v>600</v>
      </c>
      <c r="D63" s="91">
        <v>5</v>
      </c>
      <c r="E63" s="78">
        <f>ROUND(D63*1.2, 2)</f>
        <v>6</v>
      </c>
      <c r="F63" s="13">
        <v>2012</v>
      </c>
      <c r="G63" s="13">
        <v>359</v>
      </c>
      <c r="H63" s="11" t="s">
        <v>1196</v>
      </c>
      <c r="I63" s="19"/>
      <c r="J63" s="13" t="s">
        <v>846</v>
      </c>
      <c r="K63" s="13" t="s">
        <v>1197</v>
      </c>
      <c r="L63" s="13"/>
      <c r="M63" s="13" t="s">
        <v>1198</v>
      </c>
      <c r="N63" s="9"/>
      <c r="O63" s="13" t="s">
        <v>1050</v>
      </c>
      <c r="P63" s="13"/>
      <c r="Q63" s="13" t="s">
        <v>1051</v>
      </c>
      <c r="R63" s="9" t="s">
        <v>1172</v>
      </c>
      <c r="S63" s="9">
        <v>20</v>
      </c>
      <c r="T63" s="9">
        <f>ROUND((D63*1.3*1.2), -1)</f>
        <v>10</v>
      </c>
      <c r="U63" s="132" t="s">
        <v>1633</v>
      </c>
      <c r="V63" s="49">
        <v>0.38200000000000001</v>
      </c>
      <c r="W63" s="9" t="s">
        <v>1406</v>
      </c>
      <c r="X63" s="132" t="s">
        <v>1634</v>
      </c>
      <c r="Y63" s="10">
        <v>373</v>
      </c>
      <c r="Z63" s="67"/>
      <c r="AA63" s="68"/>
      <c r="AD63" s="68"/>
    </row>
    <row r="64" spans="1:30" s="1" customFormat="1">
      <c r="A64" s="33" t="s">
        <v>1195</v>
      </c>
      <c r="B64" s="9">
        <v>15</v>
      </c>
      <c r="C64" s="13" t="s">
        <v>1319</v>
      </c>
      <c r="D64" s="91">
        <v>5</v>
      </c>
      <c r="E64" s="78">
        <f>ROUND(D64*1.2, 2)</f>
        <v>6</v>
      </c>
      <c r="F64" s="13">
        <v>2012</v>
      </c>
      <c r="G64" s="13">
        <v>359</v>
      </c>
      <c r="H64" s="11" t="s">
        <v>1320</v>
      </c>
      <c r="I64" s="19"/>
      <c r="J64" s="13" t="s">
        <v>530</v>
      </c>
      <c r="K64" s="13" t="s">
        <v>1197</v>
      </c>
      <c r="L64" s="13"/>
      <c r="M64" s="13" t="s">
        <v>1198</v>
      </c>
      <c r="N64" s="9"/>
      <c r="O64" s="13" t="s">
        <v>1050</v>
      </c>
      <c r="P64" s="13"/>
      <c r="Q64" s="13" t="s">
        <v>1051</v>
      </c>
      <c r="R64" s="9" t="s">
        <v>1172</v>
      </c>
      <c r="S64" s="9">
        <v>20</v>
      </c>
      <c r="T64" s="93">
        <f>ROUND((D64*1.3*1.2), 2)</f>
        <v>7.8</v>
      </c>
      <c r="U64" s="132" t="s">
        <v>566</v>
      </c>
      <c r="V64" s="49">
        <v>0.38600000000000001</v>
      </c>
      <c r="W64" s="9" t="s">
        <v>1406</v>
      </c>
      <c r="X64" s="132" t="s">
        <v>1634</v>
      </c>
      <c r="Y64" s="10">
        <v>385</v>
      </c>
      <c r="Z64" s="67">
        <v>41144</v>
      </c>
      <c r="AA64" s="68"/>
      <c r="AB64" s="68"/>
      <c r="AC64" s="68"/>
    </row>
    <row r="65" spans="1:30" s="1" customFormat="1">
      <c r="A65" s="33" t="s">
        <v>878</v>
      </c>
      <c r="B65" s="9">
        <v>14</v>
      </c>
      <c r="C65" s="13" t="s">
        <v>1115</v>
      </c>
      <c r="D65" s="13">
        <v>7660</v>
      </c>
      <c r="E65" s="13">
        <f>ROUND(D65*1.2, 0)</f>
        <v>9192</v>
      </c>
      <c r="F65" s="13"/>
      <c r="G65" s="13"/>
      <c r="H65" s="13">
        <v>2011</v>
      </c>
      <c r="I65" s="13">
        <v>88</v>
      </c>
      <c r="J65" s="13"/>
      <c r="K65" s="9" t="s">
        <v>611</v>
      </c>
      <c r="L65" s="13" t="s">
        <v>1022</v>
      </c>
      <c r="M65" s="13" t="s">
        <v>1023</v>
      </c>
      <c r="N65" s="13"/>
      <c r="O65" s="13" t="s">
        <v>11</v>
      </c>
      <c r="P65" s="9"/>
      <c r="Q65" s="13" t="s">
        <v>1050</v>
      </c>
      <c r="R65" s="13"/>
      <c r="S65" s="13" t="s">
        <v>1157</v>
      </c>
      <c r="T65" s="9" t="s">
        <v>1172</v>
      </c>
      <c r="U65" s="9">
        <v>40</v>
      </c>
      <c r="V65" s="9">
        <f>ROUND((D65*1.3*1.2), -1)</f>
        <v>11950</v>
      </c>
      <c r="W65" s="48" t="s">
        <v>82</v>
      </c>
      <c r="X65" s="49">
        <v>0.188</v>
      </c>
      <c r="Y65" s="10" t="s">
        <v>610</v>
      </c>
      <c r="Z65" s="48"/>
      <c r="AA65" s="8">
        <v>418</v>
      </c>
      <c r="AB65" s="68"/>
    </row>
    <row r="66" spans="1:30">
      <c r="A66" s="82" t="s">
        <v>1888</v>
      </c>
      <c r="B66" s="9">
        <v>25</v>
      </c>
      <c r="C66" s="13" t="s">
        <v>30</v>
      </c>
      <c r="D66" s="91">
        <v>1.54</v>
      </c>
      <c r="E66" s="78">
        <f>ROUND(D66*1.2, 2)</f>
        <v>1.85</v>
      </c>
      <c r="F66" s="13">
        <v>2012</v>
      </c>
      <c r="G66" s="13">
        <v>248</v>
      </c>
      <c r="H66" s="11" t="s">
        <v>31</v>
      </c>
      <c r="I66" s="85" t="s">
        <v>1323</v>
      </c>
      <c r="J66" s="53" t="s">
        <v>32</v>
      </c>
      <c r="K66" s="53" t="s">
        <v>33</v>
      </c>
      <c r="L66" s="53"/>
      <c r="M66" s="53" t="s">
        <v>1322</v>
      </c>
      <c r="N66" s="8"/>
      <c r="O66" s="53" t="s">
        <v>1050</v>
      </c>
      <c r="P66" s="53"/>
      <c r="Q66" s="53" t="s">
        <v>1051</v>
      </c>
      <c r="R66" s="8" t="s">
        <v>1171</v>
      </c>
      <c r="S66" s="8">
        <v>20</v>
      </c>
      <c r="T66" s="105">
        <f>ROUND((D66*1.3*1.2), 2)</f>
        <v>2.4</v>
      </c>
      <c r="U66" s="72" t="s">
        <v>1001</v>
      </c>
      <c r="V66" s="75">
        <v>0.34</v>
      </c>
      <c r="W66" s="8" t="s">
        <v>1002</v>
      </c>
      <c r="X66" s="72" t="s">
        <v>1010</v>
      </c>
      <c r="Y66" s="8">
        <v>491</v>
      </c>
      <c r="Z66" s="76">
        <v>41253</v>
      </c>
      <c r="AA66" s="68"/>
      <c r="AB66" s="68"/>
      <c r="AC66" s="1"/>
      <c r="AD66" s="1"/>
    </row>
    <row r="67" spans="1:30" s="1" customFormat="1">
      <c r="A67" s="33" t="s">
        <v>876</v>
      </c>
      <c r="B67" s="9">
        <v>9</v>
      </c>
      <c r="C67" s="13" t="s">
        <v>847</v>
      </c>
      <c r="D67" s="13">
        <v>47831</v>
      </c>
      <c r="E67" s="13">
        <f>ROUND(D67*1.2, 0)</f>
        <v>57397</v>
      </c>
      <c r="F67" s="13"/>
      <c r="G67" s="13"/>
      <c r="H67" s="13">
        <v>316</v>
      </c>
      <c r="I67" s="13"/>
      <c r="J67" s="86" t="s">
        <v>570</v>
      </c>
      <c r="K67" s="19" t="s">
        <v>1323</v>
      </c>
      <c r="L67" s="53" t="s">
        <v>1415</v>
      </c>
      <c r="M67" s="13" t="s">
        <v>126</v>
      </c>
      <c r="N67" s="53"/>
      <c r="O67" s="13" t="s">
        <v>1322</v>
      </c>
      <c r="P67" s="10"/>
      <c r="Q67" s="13" t="s">
        <v>1050</v>
      </c>
      <c r="R67" s="13"/>
      <c r="S67" s="13" t="s">
        <v>1051</v>
      </c>
      <c r="T67" s="8" t="s">
        <v>1171</v>
      </c>
      <c r="U67" s="9">
        <v>20</v>
      </c>
      <c r="V67" s="9">
        <f>ROUND((D67*1.3*1.2), -1)</f>
        <v>74620</v>
      </c>
      <c r="W67" s="48" t="s">
        <v>147</v>
      </c>
      <c r="X67" s="49">
        <v>0.40200000000000002</v>
      </c>
      <c r="Y67" s="8" t="s">
        <v>41</v>
      </c>
      <c r="Z67" s="72" t="s">
        <v>29</v>
      </c>
      <c r="AA67" s="8">
        <v>489</v>
      </c>
      <c r="AB67" s="68"/>
    </row>
    <row r="68" spans="1:30" s="1" customFormat="1">
      <c r="A68" s="33" t="s">
        <v>1474</v>
      </c>
      <c r="B68" s="9">
        <v>16</v>
      </c>
      <c r="C68" s="13" t="s">
        <v>1620</v>
      </c>
      <c r="D68" s="13">
        <v>3790</v>
      </c>
      <c r="E68" s="13">
        <f>ROUND(D68*1.2, 0)</f>
        <v>4548</v>
      </c>
      <c r="F68" s="13"/>
      <c r="G68" s="13"/>
      <c r="H68" s="13">
        <v>2008</v>
      </c>
      <c r="I68" s="13">
        <v>96</v>
      </c>
      <c r="J68" s="13"/>
      <c r="K68" s="9" t="s">
        <v>1346</v>
      </c>
      <c r="L68" s="13" t="s">
        <v>830</v>
      </c>
      <c r="M68" s="13"/>
      <c r="N68" s="13"/>
      <c r="O68" s="13"/>
      <c r="P68" s="9"/>
      <c r="Q68" s="13" t="s">
        <v>1050</v>
      </c>
      <c r="R68" s="13"/>
      <c r="S68" s="13" t="s">
        <v>1051</v>
      </c>
      <c r="T68" s="9" t="s">
        <v>1172</v>
      </c>
      <c r="U68" s="9">
        <v>30</v>
      </c>
      <c r="V68" s="9">
        <f>ROUND((D68*1.3*1.2), -1)</f>
        <v>5910</v>
      </c>
      <c r="W68" s="48" t="s">
        <v>1263</v>
      </c>
      <c r="X68" s="49">
        <v>0.1</v>
      </c>
      <c r="Y68" s="10" t="s">
        <v>1347</v>
      </c>
      <c r="Z68" s="48"/>
      <c r="AA68" s="8">
        <v>261</v>
      </c>
      <c r="AB68" s="68"/>
    </row>
    <row r="69" spans="1:30" s="1" customFormat="1">
      <c r="A69" s="40" t="s">
        <v>93</v>
      </c>
      <c r="B69" s="9">
        <v>20</v>
      </c>
      <c r="C69" s="13" t="s">
        <v>869</v>
      </c>
      <c r="D69" s="78">
        <v>7.63</v>
      </c>
      <c r="E69" s="78">
        <f t="shared" ref="E69:E75" si="3">ROUND(D69*1.2, 2)</f>
        <v>9.16</v>
      </c>
      <c r="F69" s="13">
        <v>2015</v>
      </c>
      <c r="G69" s="13">
        <v>477</v>
      </c>
      <c r="H69" s="11" t="s">
        <v>870</v>
      </c>
      <c r="I69" s="19" t="s">
        <v>1323</v>
      </c>
      <c r="J69" s="13" t="s">
        <v>871</v>
      </c>
      <c r="K69" s="13" t="s">
        <v>872</v>
      </c>
      <c r="L69" s="13"/>
      <c r="M69" s="13" t="s">
        <v>1322</v>
      </c>
      <c r="N69" s="9"/>
      <c r="O69" s="13" t="s">
        <v>1050</v>
      </c>
      <c r="P69" s="13"/>
      <c r="Q69" s="13" t="s">
        <v>1051</v>
      </c>
      <c r="R69" s="9" t="s">
        <v>1171</v>
      </c>
      <c r="S69" s="9">
        <v>10</v>
      </c>
      <c r="T69" s="93">
        <f>ROUND((D69*1.3*1.2), 2)</f>
        <v>11.9</v>
      </c>
      <c r="U69" s="48" t="s">
        <v>1458</v>
      </c>
      <c r="V69" s="49"/>
      <c r="W69" s="9" t="s">
        <v>1459</v>
      </c>
      <c r="X69" s="48" t="s">
        <v>969</v>
      </c>
      <c r="Y69" s="10" t="s">
        <v>970</v>
      </c>
      <c r="Z69" s="67">
        <v>41997</v>
      </c>
      <c r="AA69" s="68"/>
      <c r="AB69" s="68"/>
    </row>
    <row r="70" spans="1:30" s="1" customFormat="1">
      <c r="A70" s="33" t="s">
        <v>1888</v>
      </c>
      <c r="B70" s="9">
        <v>24</v>
      </c>
      <c r="C70" s="102" t="s">
        <v>1210</v>
      </c>
      <c r="D70" s="91">
        <v>2.11</v>
      </c>
      <c r="E70" s="78">
        <f t="shared" si="3"/>
        <v>2.5299999999999998</v>
      </c>
      <c r="F70" s="13">
        <v>2013</v>
      </c>
      <c r="G70" s="13">
        <v>288</v>
      </c>
      <c r="H70" s="11" t="s">
        <v>1232</v>
      </c>
      <c r="I70" s="19" t="s">
        <v>1323</v>
      </c>
      <c r="J70" s="13" t="s">
        <v>1209</v>
      </c>
      <c r="K70" s="13" t="s">
        <v>1384</v>
      </c>
      <c r="L70" s="13"/>
      <c r="M70" s="13" t="s">
        <v>1322</v>
      </c>
      <c r="N70" s="9"/>
      <c r="O70" s="13" t="s">
        <v>1050</v>
      </c>
      <c r="P70" s="13"/>
      <c r="Q70" s="13" t="s">
        <v>1051</v>
      </c>
      <c r="R70" s="9" t="s">
        <v>801</v>
      </c>
      <c r="S70" s="9"/>
      <c r="T70" s="9">
        <f>ROUND((D70*1.3*1.2), -1)</f>
        <v>0</v>
      </c>
      <c r="U70" s="48" t="s">
        <v>1383</v>
      </c>
      <c r="V70" s="49">
        <v>0.28999999999999998</v>
      </c>
      <c r="W70" s="9" t="s">
        <v>1152</v>
      </c>
      <c r="X70" s="48" t="s">
        <v>1416</v>
      </c>
      <c r="Y70" s="10">
        <v>118</v>
      </c>
      <c r="Z70" s="67"/>
      <c r="AA70" s="68"/>
    </row>
    <row r="71" spans="1:30" s="1" customFormat="1">
      <c r="A71" s="33" t="s">
        <v>2163</v>
      </c>
      <c r="B71" s="9">
        <v>18</v>
      </c>
      <c r="C71" s="13" t="s">
        <v>2123</v>
      </c>
      <c r="D71" s="78">
        <v>32.19</v>
      </c>
      <c r="E71" s="78">
        <f t="shared" si="3"/>
        <v>38.630000000000003</v>
      </c>
      <c r="F71" s="13">
        <v>2022</v>
      </c>
      <c r="G71" s="13">
        <v>152</v>
      </c>
      <c r="H71" s="11" t="s">
        <v>2124</v>
      </c>
      <c r="I71" s="19" t="s">
        <v>1323</v>
      </c>
      <c r="J71" s="13" t="s">
        <v>2125</v>
      </c>
      <c r="K71" s="13" t="s">
        <v>2126</v>
      </c>
      <c r="L71" s="13" t="s">
        <v>1422</v>
      </c>
      <c r="M71" s="13" t="s">
        <v>1322</v>
      </c>
      <c r="N71" s="9"/>
      <c r="O71" s="13" t="s">
        <v>1050</v>
      </c>
      <c r="P71" s="13"/>
      <c r="Q71" s="13" t="s">
        <v>1051</v>
      </c>
      <c r="R71" s="9" t="s">
        <v>1171</v>
      </c>
      <c r="S71" s="9"/>
      <c r="T71" s="93">
        <f>ROUND((D71*1.3*1.2), 2)</f>
        <v>50.22</v>
      </c>
      <c r="U71" s="132" t="s">
        <v>2127</v>
      </c>
      <c r="V71" s="132"/>
      <c r="W71" s="9" t="s">
        <v>2128</v>
      </c>
      <c r="X71" s="132" t="s">
        <v>2129</v>
      </c>
      <c r="Y71" s="10">
        <v>350</v>
      </c>
      <c r="Z71" s="67">
        <v>44902</v>
      </c>
      <c r="AA71" s="68"/>
      <c r="AB71" s="68"/>
    </row>
    <row r="72" spans="1:30" s="1" customFormat="1">
      <c r="A72" s="33" t="s">
        <v>92</v>
      </c>
      <c r="B72" s="9">
        <v>33</v>
      </c>
      <c r="C72" s="13" t="s">
        <v>1042</v>
      </c>
      <c r="D72" s="91">
        <v>2.85</v>
      </c>
      <c r="E72" s="78">
        <f t="shared" si="3"/>
        <v>3.42</v>
      </c>
      <c r="F72" s="13">
        <v>2011</v>
      </c>
      <c r="G72" s="13">
        <v>240</v>
      </c>
      <c r="H72" s="9" t="s">
        <v>212</v>
      </c>
      <c r="I72" s="13"/>
      <c r="J72" s="13" t="s">
        <v>1163</v>
      </c>
      <c r="K72" s="13" t="s">
        <v>1164</v>
      </c>
      <c r="L72" s="9"/>
      <c r="M72" s="45"/>
      <c r="N72" s="45"/>
      <c r="O72" s="13" t="s">
        <v>1050</v>
      </c>
      <c r="P72" s="13"/>
      <c r="Q72" s="13" t="s">
        <v>1051</v>
      </c>
      <c r="R72" s="9" t="s">
        <v>1172</v>
      </c>
      <c r="S72" s="9"/>
      <c r="T72" s="9">
        <f>ROUND((D72*1.3*1.2), -1)</f>
        <v>0</v>
      </c>
      <c r="U72" s="48" t="s">
        <v>211</v>
      </c>
      <c r="V72" s="49"/>
      <c r="W72" s="9" t="s">
        <v>213</v>
      </c>
      <c r="X72" s="45"/>
      <c r="Y72" s="10">
        <v>297</v>
      </c>
      <c r="Z72" s="45"/>
      <c r="AA72" s="68"/>
      <c r="AB72" s="68"/>
      <c r="AC72" s="68"/>
    </row>
    <row r="73" spans="1:30" s="1" customFormat="1">
      <c r="A73" s="33" t="s">
        <v>2163</v>
      </c>
      <c r="B73" s="9">
        <v>20</v>
      </c>
      <c r="C73" s="13" t="s">
        <v>2213</v>
      </c>
      <c r="D73" s="78">
        <v>46.8</v>
      </c>
      <c r="E73" s="78">
        <f t="shared" si="3"/>
        <v>56.16</v>
      </c>
      <c r="F73" s="13">
        <v>2024</v>
      </c>
      <c r="G73" s="13">
        <v>459</v>
      </c>
      <c r="H73" s="11" t="s">
        <v>2214</v>
      </c>
      <c r="I73" s="19"/>
      <c r="J73" s="13" t="s">
        <v>2215</v>
      </c>
      <c r="K73" s="13" t="s">
        <v>2216</v>
      </c>
      <c r="L73" s="13"/>
      <c r="M73" s="13" t="s">
        <v>1198</v>
      </c>
      <c r="N73" s="9"/>
      <c r="O73" s="13" t="s">
        <v>1050</v>
      </c>
      <c r="P73" s="13"/>
      <c r="Q73" s="13" t="s">
        <v>2059</v>
      </c>
      <c r="R73" s="9" t="s">
        <v>1171</v>
      </c>
      <c r="S73" s="9"/>
      <c r="T73" s="93">
        <f>ROUND((D73*1.3*1.2), 2)</f>
        <v>73.010000000000005</v>
      </c>
      <c r="U73" s="132" t="s">
        <v>2217</v>
      </c>
      <c r="V73" s="49"/>
      <c r="W73" s="9" t="s">
        <v>2218</v>
      </c>
      <c r="X73" s="132"/>
      <c r="Y73" s="10">
        <v>106</v>
      </c>
      <c r="Z73" s="67">
        <v>45376</v>
      </c>
      <c r="AA73" s="68"/>
      <c r="AB73" s="68"/>
    </row>
    <row r="74" spans="1:30" s="1" customFormat="1">
      <c r="A74" s="33" t="s">
        <v>1889</v>
      </c>
      <c r="B74" s="9">
        <v>19</v>
      </c>
      <c r="C74" s="13" t="s">
        <v>1842</v>
      </c>
      <c r="D74" s="91">
        <v>17.27</v>
      </c>
      <c r="E74" s="78">
        <f t="shared" si="3"/>
        <v>20.72</v>
      </c>
      <c r="F74" s="13">
        <v>2014</v>
      </c>
      <c r="G74" s="13">
        <v>208</v>
      </c>
      <c r="H74" s="11" t="s">
        <v>1408</v>
      </c>
      <c r="I74" s="19" t="s">
        <v>1323</v>
      </c>
      <c r="J74" s="13" t="s">
        <v>1409</v>
      </c>
      <c r="K74" s="13" t="s">
        <v>1410</v>
      </c>
      <c r="L74" s="13"/>
      <c r="M74" s="13" t="s">
        <v>1322</v>
      </c>
      <c r="N74" s="9"/>
      <c r="O74" s="13" t="s">
        <v>1050</v>
      </c>
      <c r="P74" s="13"/>
      <c r="Q74" s="13" t="s">
        <v>1527</v>
      </c>
      <c r="R74" s="9" t="s">
        <v>1172</v>
      </c>
      <c r="S74" s="9">
        <v>15</v>
      </c>
      <c r="T74" s="93">
        <f>ROUND((D74*1.3*1.2), 2)</f>
        <v>26.94</v>
      </c>
      <c r="U74" s="48" t="s">
        <v>698</v>
      </c>
      <c r="V74" s="49"/>
      <c r="W74" s="9" t="s">
        <v>699</v>
      </c>
      <c r="X74" s="48" t="s">
        <v>700</v>
      </c>
      <c r="Y74" s="10">
        <v>109</v>
      </c>
      <c r="Z74" s="67">
        <v>41697</v>
      </c>
      <c r="AA74" s="68"/>
      <c r="AB74" s="68"/>
    </row>
    <row r="75" spans="1:30" s="1" customFormat="1">
      <c r="A75" s="33" t="s">
        <v>2165</v>
      </c>
      <c r="B75" s="9">
        <v>16</v>
      </c>
      <c r="C75" s="13" t="s">
        <v>2198</v>
      </c>
      <c r="D75" s="78">
        <v>19.579999999999998</v>
      </c>
      <c r="E75" s="78">
        <f t="shared" si="3"/>
        <v>23.5</v>
      </c>
      <c r="F75" s="13">
        <v>2024</v>
      </c>
      <c r="G75" s="13">
        <v>162</v>
      </c>
      <c r="H75" s="13"/>
      <c r="I75" s="11" t="s">
        <v>2199</v>
      </c>
      <c r="J75" s="207">
        <v>9789858804190</v>
      </c>
      <c r="K75" s="128" t="s">
        <v>2290</v>
      </c>
      <c r="L75" s="206" t="s">
        <v>2324</v>
      </c>
      <c r="M75" s="13" t="s">
        <v>734</v>
      </c>
      <c r="N75" s="13" t="s">
        <v>1050</v>
      </c>
      <c r="O75" s="13" t="s">
        <v>1051</v>
      </c>
      <c r="P75" s="9" t="s">
        <v>800</v>
      </c>
      <c r="Q75" s="132" t="s">
        <v>2200</v>
      </c>
      <c r="R75" s="9" t="s">
        <v>2201</v>
      </c>
      <c r="S75" s="132"/>
      <c r="T75" s="9">
        <v>26</v>
      </c>
      <c r="U75" s="67" t="s">
        <v>2202</v>
      </c>
      <c r="V75" s="45"/>
      <c r="W75" s="45"/>
      <c r="X75" s="45"/>
      <c r="Y75" s="104"/>
      <c r="Z75" s="45"/>
    </row>
    <row r="76" spans="1:30" s="1" customFormat="1">
      <c r="A76" s="40" t="s">
        <v>93</v>
      </c>
      <c r="B76" s="9">
        <v>7</v>
      </c>
      <c r="C76" s="13" t="s">
        <v>798</v>
      </c>
      <c r="D76" s="66">
        <v>15910</v>
      </c>
      <c r="E76" s="13">
        <f>ROUND(D76*1.2, 0)</f>
        <v>19092</v>
      </c>
      <c r="F76" s="13"/>
      <c r="G76" s="13"/>
      <c r="H76" s="13">
        <v>288</v>
      </c>
      <c r="I76" s="45"/>
      <c r="J76" s="9" t="s">
        <v>799</v>
      </c>
      <c r="K76" s="19" t="s">
        <v>1390</v>
      </c>
      <c r="L76" s="53" t="s">
        <v>1394</v>
      </c>
      <c r="M76" s="13" t="s">
        <v>1230</v>
      </c>
      <c r="N76" s="45"/>
      <c r="O76" s="13" t="s">
        <v>1322</v>
      </c>
      <c r="P76" s="61"/>
      <c r="Q76" s="13" t="s">
        <v>1050</v>
      </c>
      <c r="R76" s="45"/>
      <c r="S76" s="13" t="s">
        <v>1051</v>
      </c>
      <c r="T76" s="9" t="s">
        <v>1172</v>
      </c>
      <c r="U76" s="9">
        <v>30</v>
      </c>
      <c r="V76" s="9">
        <f>ROUND((D76*1.3*1.2), -1)</f>
        <v>24820</v>
      </c>
      <c r="W76" s="48" t="s">
        <v>756</v>
      </c>
      <c r="X76" s="49">
        <v>0.28000000000000003</v>
      </c>
      <c r="Y76" s="10" t="s">
        <v>679</v>
      </c>
      <c r="Z76" s="48" t="s">
        <v>818</v>
      </c>
      <c r="AA76" s="8">
        <v>697</v>
      </c>
      <c r="AB76" s="68"/>
    </row>
    <row r="77" spans="1:30" s="1" customFormat="1">
      <c r="A77" s="40" t="s">
        <v>1887</v>
      </c>
      <c r="B77" s="9">
        <v>30</v>
      </c>
      <c r="C77" s="13" t="s">
        <v>1402</v>
      </c>
      <c r="D77" s="91">
        <v>1.2</v>
      </c>
      <c r="E77" s="78">
        <f>ROUND(D77*1.2, 2)</f>
        <v>1.44</v>
      </c>
      <c r="F77" s="13">
        <v>2006</v>
      </c>
      <c r="G77" s="13">
        <v>328</v>
      </c>
      <c r="H77" s="11" t="s">
        <v>359</v>
      </c>
      <c r="I77" s="19" t="s">
        <v>1323</v>
      </c>
      <c r="J77" s="13" t="s">
        <v>515</v>
      </c>
      <c r="K77" s="13" t="s">
        <v>516</v>
      </c>
      <c r="L77" s="45"/>
      <c r="M77" s="13" t="s">
        <v>1322</v>
      </c>
      <c r="N77" s="13"/>
      <c r="O77" s="13" t="s">
        <v>1050</v>
      </c>
      <c r="P77" s="9"/>
      <c r="Q77" s="13" t="s">
        <v>1051</v>
      </c>
      <c r="R77" s="9" t="s">
        <v>1172</v>
      </c>
      <c r="S77" s="45"/>
      <c r="T77" s="9">
        <f>ROUND((D77*1.3*1.2), -1)</f>
        <v>0</v>
      </c>
      <c r="U77" s="48" t="s">
        <v>357</v>
      </c>
      <c r="V77" s="45"/>
      <c r="W77" s="51" t="s">
        <v>358</v>
      </c>
      <c r="X77" s="9" t="s">
        <v>514</v>
      </c>
      <c r="Y77" s="104">
        <v>482</v>
      </c>
      <c r="Z77" s="45"/>
      <c r="AA77" s="68"/>
    </row>
    <row r="78" spans="1:30" s="1" customFormat="1">
      <c r="A78" s="33" t="s">
        <v>876</v>
      </c>
      <c r="B78" s="9">
        <v>20</v>
      </c>
      <c r="C78" s="13" t="s">
        <v>338</v>
      </c>
      <c r="D78" s="13">
        <v>13000</v>
      </c>
      <c r="E78" s="13">
        <f>ROUND(D78*1.2, 0)</f>
        <v>15600</v>
      </c>
      <c r="F78" s="13"/>
      <c r="G78" s="13"/>
      <c r="H78" s="13"/>
      <c r="I78" s="13"/>
      <c r="J78" s="13"/>
      <c r="K78" s="19"/>
      <c r="L78" s="13"/>
      <c r="M78" s="13"/>
      <c r="N78" s="13">
        <v>2008</v>
      </c>
      <c r="O78" s="13">
        <v>380</v>
      </c>
      <c r="P78" s="13"/>
      <c r="Q78" s="13"/>
      <c r="R78" s="9"/>
      <c r="S78" s="9"/>
      <c r="T78" s="9"/>
      <c r="U78" s="48" t="s">
        <v>525</v>
      </c>
      <c r="V78" s="49"/>
      <c r="W78" s="51" t="s">
        <v>526</v>
      </c>
      <c r="X78" s="9" t="s">
        <v>527</v>
      </c>
      <c r="Y78" s="122"/>
      <c r="Z78" s="9"/>
      <c r="AA78" s="68"/>
      <c r="AB78" s="68"/>
      <c r="AC78" s="68"/>
    </row>
    <row r="79" spans="1:30" s="1" customFormat="1">
      <c r="A79" s="33" t="s">
        <v>876</v>
      </c>
      <c r="B79" s="9">
        <v>12</v>
      </c>
      <c r="C79" s="13" t="s">
        <v>339</v>
      </c>
      <c r="D79" s="13">
        <v>15800</v>
      </c>
      <c r="E79" s="13">
        <f>ROUND(D79*1.2, 0)</f>
        <v>18960</v>
      </c>
      <c r="F79" s="13"/>
      <c r="G79" s="13"/>
      <c r="H79" s="13">
        <v>2009</v>
      </c>
      <c r="I79" s="53">
        <v>380</v>
      </c>
      <c r="J79" s="13"/>
      <c r="K79" s="9" t="s">
        <v>528</v>
      </c>
      <c r="L79" s="13" t="s">
        <v>1179</v>
      </c>
      <c r="M79" s="13" t="s">
        <v>516</v>
      </c>
      <c r="N79" s="45"/>
      <c r="O79" s="13" t="s">
        <v>1322</v>
      </c>
      <c r="P79" s="13"/>
      <c r="Q79" s="13" t="s">
        <v>1050</v>
      </c>
      <c r="R79" s="9"/>
      <c r="S79" s="13" t="s">
        <v>1051</v>
      </c>
      <c r="T79" s="9" t="s">
        <v>1172</v>
      </c>
      <c r="U79" s="45"/>
      <c r="V79" s="9">
        <f>ROUND((D79*1.3*1.2), -1)</f>
        <v>24650</v>
      </c>
      <c r="W79" s="48" t="s">
        <v>525</v>
      </c>
      <c r="X79" s="45"/>
      <c r="Y79" s="124" t="s">
        <v>526</v>
      </c>
      <c r="Z79" s="9" t="s">
        <v>1530</v>
      </c>
      <c r="AA79" s="68">
        <v>987</v>
      </c>
      <c r="AB79" s="68"/>
    </row>
    <row r="80" spans="1:30" s="1" customFormat="1">
      <c r="A80" s="36" t="s">
        <v>1887</v>
      </c>
      <c r="B80" s="9">
        <v>31</v>
      </c>
      <c r="C80" s="13" t="s">
        <v>466</v>
      </c>
      <c r="D80" s="91">
        <v>2.13</v>
      </c>
      <c r="E80" s="78">
        <f>ROUND(D80*1.2, 2)</f>
        <v>2.56</v>
      </c>
      <c r="F80" s="13">
        <v>2010</v>
      </c>
      <c r="G80" s="13">
        <v>384</v>
      </c>
      <c r="H80" s="9" t="s">
        <v>467</v>
      </c>
      <c r="I80" s="19" t="s">
        <v>1323</v>
      </c>
      <c r="J80" s="13" t="s">
        <v>1026</v>
      </c>
      <c r="K80" s="13" t="s">
        <v>1027</v>
      </c>
      <c r="L80" s="13"/>
      <c r="M80" s="13" t="s">
        <v>1322</v>
      </c>
      <c r="N80" s="45"/>
      <c r="O80" s="13" t="s">
        <v>1050</v>
      </c>
      <c r="P80" s="45"/>
      <c r="Q80" s="13" t="s">
        <v>1051</v>
      </c>
      <c r="R80" s="9" t="s">
        <v>801</v>
      </c>
      <c r="S80" s="9">
        <v>15</v>
      </c>
      <c r="T80" s="9">
        <f>ROUND((D80*1.3*1.2), -1)</f>
        <v>0</v>
      </c>
      <c r="U80" s="48" t="s">
        <v>772</v>
      </c>
      <c r="V80" s="49">
        <v>0.374</v>
      </c>
      <c r="W80" s="9" t="s">
        <v>468</v>
      </c>
      <c r="X80" s="48" t="s">
        <v>1530</v>
      </c>
      <c r="Y80" s="10">
        <v>613</v>
      </c>
      <c r="Z80" s="9"/>
      <c r="AA80" s="68"/>
    </row>
    <row r="81" spans="1:30" s="1" customFormat="1">
      <c r="A81" s="33" t="s">
        <v>92</v>
      </c>
      <c r="B81" s="9">
        <v>34</v>
      </c>
      <c r="C81" s="102" t="s">
        <v>1513</v>
      </c>
      <c r="D81" s="91">
        <v>1.25</v>
      </c>
      <c r="E81" s="78">
        <f>ROUND(D81*1.2, 2)</f>
        <v>1.5</v>
      </c>
      <c r="F81" s="13">
        <v>2008</v>
      </c>
      <c r="G81" s="13">
        <v>192</v>
      </c>
      <c r="H81" s="11" t="s">
        <v>543</v>
      </c>
      <c r="I81" s="19" t="s">
        <v>1323</v>
      </c>
      <c r="J81" s="13" t="s">
        <v>1077</v>
      </c>
      <c r="K81" s="13" t="s">
        <v>1076</v>
      </c>
      <c r="L81" s="13"/>
      <c r="M81" s="13" t="s">
        <v>1322</v>
      </c>
      <c r="N81" s="9"/>
      <c r="O81" s="13" t="s">
        <v>1050</v>
      </c>
      <c r="P81" s="13"/>
      <c r="Q81" s="13" t="s">
        <v>1051</v>
      </c>
      <c r="R81" s="9" t="s">
        <v>1172</v>
      </c>
      <c r="S81" s="9">
        <v>25</v>
      </c>
      <c r="T81" s="93">
        <f>ROUND((D81*1.3*1.2), 2)</f>
        <v>1.95</v>
      </c>
      <c r="U81" s="48" t="s">
        <v>485</v>
      </c>
      <c r="V81" s="49">
        <v>0.19400000000000001</v>
      </c>
      <c r="W81" s="9" t="s">
        <v>1514</v>
      </c>
      <c r="X81" s="48" t="s">
        <v>828</v>
      </c>
      <c r="Y81" s="10">
        <v>567</v>
      </c>
      <c r="Z81" s="67">
        <v>39674</v>
      </c>
      <c r="AA81" s="68"/>
      <c r="AB81" s="68"/>
    </row>
    <row r="82" spans="1:30">
      <c r="A82" s="82" t="s">
        <v>876</v>
      </c>
      <c r="B82" s="8">
        <v>24</v>
      </c>
      <c r="C82" s="53" t="s">
        <v>99</v>
      </c>
      <c r="D82" s="53">
        <v>17000</v>
      </c>
      <c r="E82" s="53">
        <f>ROUND(D82*1.2, 0)</f>
        <v>20400</v>
      </c>
      <c r="F82" s="53"/>
      <c r="G82" s="53"/>
      <c r="H82" s="53" t="s">
        <v>101</v>
      </c>
      <c r="I82" s="53"/>
      <c r="J82" s="53" t="s">
        <v>1276</v>
      </c>
      <c r="K82" s="85" t="s">
        <v>1323</v>
      </c>
      <c r="L82" s="8"/>
      <c r="M82" s="53" t="s">
        <v>1050</v>
      </c>
      <c r="N82" s="53">
        <v>2007</v>
      </c>
      <c r="O82" s="53">
        <v>288</v>
      </c>
      <c r="P82" s="53"/>
      <c r="Q82" s="53" t="s">
        <v>1051</v>
      </c>
      <c r="R82" s="8" t="s">
        <v>1172</v>
      </c>
      <c r="S82" s="8">
        <v>20</v>
      </c>
      <c r="T82" s="8">
        <f>ROUND((D82*1.3*1.2), -1)</f>
        <v>26520</v>
      </c>
      <c r="U82" s="72" t="s">
        <v>1024</v>
      </c>
      <c r="V82" s="75">
        <v>0</v>
      </c>
      <c r="W82" s="8" t="s">
        <v>1025</v>
      </c>
      <c r="X82" s="8" t="s">
        <v>100</v>
      </c>
      <c r="Y82" s="72" t="s">
        <v>460</v>
      </c>
      <c r="Z82" s="8">
        <v>635</v>
      </c>
      <c r="AA82" s="68"/>
      <c r="AB82" s="68"/>
      <c r="AC82" s="1"/>
      <c r="AD82" s="1"/>
    </row>
    <row r="83" spans="1:30" s="1" customFormat="1">
      <c r="A83" s="40" t="s">
        <v>1474</v>
      </c>
      <c r="B83" s="9">
        <v>18</v>
      </c>
      <c r="C83" s="13" t="s">
        <v>1619</v>
      </c>
      <c r="D83" s="13">
        <v>2570</v>
      </c>
      <c r="E83" s="13">
        <f>ROUND(D83*1.2, 0)</f>
        <v>3084</v>
      </c>
      <c r="F83" s="13"/>
      <c r="G83" s="13"/>
      <c r="H83" s="13">
        <v>2007</v>
      </c>
      <c r="I83" s="13">
        <v>72</v>
      </c>
      <c r="J83" s="13"/>
      <c r="K83" s="9" t="s">
        <v>233</v>
      </c>
      <c r="L83" s="13" t="s">
        <v>829</v>
      </c>
      <c r="M83" s="13"/>
      <c r="N83" s="13"/>
      <c r="O83" s="13"/>
      <c r="P83" s="9"/>
      <c r="Q83" s="13" t="s">
        <v>1050</v>
      </c>
      <c r="R83" s="13"/>
      <c r="S83" s="13" t="s">
        <v>1051</v>
      </c>
      <c r="T83" s="9" t="s">
        <v>1172</v>
      </c>
      <c r="U83" s="9">
        <v>40</v>
      </c>
      <c r="V83" s="9">
        <f>ROUND((D83*1.3*1.2), -1)</f>
        <v>4010</v>
      </c>
      <c r="W83" s="48" t="s">
        <v>1067</v>
      </c>
      <c r="X83" s="49">
        <v>0.28999999999999998</v>
      </c>
      <c r="Y83" s="9" t="s">
        <v>234</v>
      </c>
      <c r="Z83" s="48"/>
      <c r="AA83" s="9">
        <v>616</v>
      </c>
      <c r="AB83" s="68"/>
    </row>
    <row r="84" spans="1:30" s="1" customFormat="1">
      <c r="A84" s="33" t="s">
        <v>93</v>
      </c>
      <c r="B84" s="9">
        <v>13</v>
      </c>
      <c r="C84" s="13" t="s">
        <v>1636</v>
      </c>
      <c r="D84" s="13">
        <v>26270</v>
      </c>
      <c r="E84" s="13">
        <f>ROUND(D84*1.2, 0)</f>
        <v>31524</v>
      </c>
      <c r="F84" s="13"/>
      <c r="G84" s="13"/>
      <c r="H84" s="13">
        <v>312</v>
      </c>
      <c r="I84" s="45"/>
      <c r="J84" s="8" t="s">
        <v>1637</v>
      </c>
      <c r="K84" s="45"/>
      <c r="L84" s="13" t="s">
        <v>124</v>
      </c>
      <c r="M84" s="13" t="s">
        <v>279</v>
      </c>
      <c r="N84" s="53"/>
      <c r="O84" s="13" t="s">
        <v>280</v>
      </c>
      <c r="P84" s="8"/>
      <c r="Q84" s="13" t="s">
        <v>1050</v>
      </c>
      <c r="R84" s="53" t="s">
        <v>1422</v>
      </c>
      <c r="S84" s="13" t="s">
        <v>1051</v>
      </c>
      <c r="T84" s="10" t="s">
        <v>1172</v>
      </c>
      <c r="U84" s="9">
        <v>20</v>
      </c>
      <c r="V84" s="9">
        <f>ROUND((D84*1.3*1.2), -1)</f>
        <v>40980</v>
      </c>
      <c r="W84" s="48" t="s">
        <v>1212</v>
      </c>
      <c r="X84" s="49">
        <v>0.30599999999999999</v>
      </c>
      <c r="Y84" s="9" t="s">
        <v>680</v>
      </c>
      <c r="Z84" s="48"/>
      <c r="AA84" s="9">
        <v>336</v>
      </c>
      <c r="AB84" s="68"/>
    </row>
    <row r="85" spans="1:30" s="68" customFormat="1">
      <c r="A85" s="33" t="s">
        <v>93</v>
      </c>
      <c r="B85" s="9">
        <v>19</v>
      </c>
      <c r="C85" s="13" t="s">
        <v>178</v>
      </c>
      <c r="D85" s="13">
        <v>52500</v>
      </c>
      <c r="E85" s="13">
        <f>ROUND(D85*1.2, 0)</f>
        <v>63000</v>
      </c>
      <c r="F85" s="13"/>
      <c r="G85" s="13"/>
      <c r="H85" s="13">
        <v>2011</v>
      </c>
      <c r="I85" s="13">
        <v>400</v>
      </c>
      <c r="J85" s="13"/>
      <c r="K85" s="9" t="s">
        <v>434</v>
      </c>
      <c r="L85" s="13" t="s">
        <v>1020</v>
      </c>
      <c r="M85" s="13" t="s">
        <v>1524</v>
      </c>
      <c r="N85" s="13"/>
      <c r="O85" s="13" t="s">
        <v>1276</v>
      </c>
      <c r="P85" s="9"/>
      <c r="Q85" s="13" t="s">
        <v>1050</v>
      </c>
      <c r="R85" s="13"/>
      <c r="S85" s="13" t="s">
        <v>1051</v>
      </c>
      <c r="T85" s="9" t="s">
        <v>1171</v>
      </c>
      <c r="U85" s="9">
        <v>10</v>
      </c>
      <c r="V85" s="9">
        <f>ROUND((D85*1.3*1.2), -1)</f>
        <v>81900</v>
      </c>
      <c r="W85" s="48" t="s">
        <v>432</v>
      </c>
      <c r="X85" s="49">
        <v>0.42399999999999999</v>
      </c>
      <c r="Y85" s="10" t="s">
        <v>433</v>
      </c>
      <c r="Z85" s="48" t="s">
        <v>553</v>
      </c>
      <c r="AA85" s="8">
        <v>295</v>
      </c>
      <c r="AC85" s="1"/>
      <c r="AD85" s="1"/>
    </row>
    <row r="86" spans="1:30" s="1" customFormat="1">
      <c r="A86" s="33" t="s">
        <v>93</v>
      </c>
      <c r="B86" s="9">
        <v>9</v>
      </c>
      <c r="C86" s="147" t="s">
        <v>190</v>
      </c>
      <c r="D86" s="13">
        <v>46215</v>
      </c>
      <c r="E86" s="13">
        <f>ROUND(D86*1.2, 0)</f>
        <v>55458</v>
      </c>
      <c r="F86" s="13"/>
      <c r="G86" s="13"/>
      <c r="H86" s="13">
        <v>576</v>
      </c>
      <c r="I86" s="13"/>
      <c r="J86" s="11" t="s">
        <v>1407</v>
      </c>
      <c r="K86" s="19" t="s">
        <v>1323</v>
      </c>
      <c r="L86" s="13" t="s">
        <v>576</v>
      </c>
      <c r="M86" s="13" t="s">
        <v>788</v>
      </c>
      <c r="N86" s="45"/>
      <c r="O86" s="13" t="s">
        <v>1322</v>
      </c>
      <c r="P86" s="13"/>
      <c r="Q86" s="13" t="s">
        <v>1050</v>
      </c>
      <c r="R86" s="9"/>
      <c r="S86" s="13" t="s">
        <v>1051</v>
      </c>
      <c r="T86" s="9" t="s">
        <v>1171</v>
      </c>
      <c r="U86" s="45">
        <v>10</v>
      </c>
      <c r="V86" s="9">
        <f>ROUND((D86*1.3*1.2), -1)</f>
        <v>72100</v>
      </c>
      <c r="W86" s="48" t="s">
        <v>562</v>
      </c>
      <c r="X86" s="45">
        <v>0.625</v>
      </c>
      <c r="Y86" s="124" t="s">
        <v>563</v>
      </c>
      <c r="Z86" s="9" t="s">
        <v>1432</v>
      </c>
      <c r="AA86" s="68">
        <v>487</v>
      </c>
      <c r="AB86" s="76"/>
    </row>
    <row r="87" spans="1:30" s="1" customFormat="1">
      <c r="A87" s="33" t="s">
        <v>1888</v>
      </c>
      <c r="B87" s="9">
        <v>43</v>
      </c>
      <c r="C87" s="13" t="s">
        <v>1454</v>
      </c>
      <c r="D87" s="91">
        <v>8.7100000000000009</v>
      </c>
      <c r="E87" s="78">
        <f>ROUND(D87*1.2, 2)</f>
        <v>10.45</v>
      </c>
      <c r="F87" s="13">
        <v>2014</v>
      </c>
      <c r="G87" s="13">
        <v>230</v>
      </c>
      <c r="H87" s="11" t="s">
        <v>1125</v>
      </c>
      <c r="I87" s="19" t="s">
        <v>1323</v>
      </c>
      <c r="J87" s="13" t="s">
        <v>1126</v>
      </c>
      <c r="K87" s="13" t="s">
        <v>428</v>
      </c>
      <c r="L87" s="13"/>
      <c r="M87" s="13" t="s">
        <v>1322</v>
      </c>
      <c r="N87" s="9"/>
      <c r="O87" s="13" t="s">
        <v>1050</v>
      </c>
      <c r="P87" s="13"/>
      <c r="Q87" s="13" t="s">
        <v>1051</v>
      </c>
      <c r="R87" s="9" t="s">
        <v>801</v>
      </c>
      <c r="S87" s="9">
        <v>30</v>
      </c>
      <c r="T87" s="9">
        <f>ROUND((D87*1.3*1.2), -1)</f>
        <v>10</v>
      </c>
      <c r="U87" s="48" t="s">
        <v>2</v>
      </c>
      <c r="V87" s="49"/>
      <c r="W87" s="9" t="s">
        <v>3</v>
      </c>
      <c r="X87" s="48" t="s">
        <v>4</v>
      </c>
      <c r="Y87" s="8">
        <v>311</v>
      </c>
      <c r="Z87" s="67">
        <v>41836</v>
      </c>
      <c r="AA87" s="68"/>
    </row>
    <row r="88" spans="1:30" s="1" customFormat="1">
      <c r="A88" s="82" t="s">
        <v>1888</v>
      </c>
      <c r="B88" s="9">
        <v>28</v>
      </c>
      <c r="C88" s="13" t="s">
        <v>581</v>
      </c>
      <c r="D88" s="78">
        <v>11.71</v>
      </c>
      <c r="E88" s="78">
        <f>ROUND(D88*1.2, 2)</f>
        <v>14.05</v>
      </c>
      <c r="F88" s="13">
        <v>2015</v>
      </c>
      <c r="G88" s="13">
        <v>288</v>
      </c>
      <c r="H88" s="11" t="s">
        <v>579</v>
      </c>
      <c r="I88" s="19" t="s">
        <v>1323</v>
      </c>
      <c r="J88" s="13" t="s">
        <v>580</v>
      </c>
      <c r="K88" s="13" t="s">
        <v>582</v>
      </c>
      <c r="L88" s="13"/>
      <c r="M88" s="13" t="s">
        <v>1322</v>
      </c>
      <c r="N88" s="9"/>
      <c r="O88" s="13" t="s">
        <v>1050</v>
      </c>
      <c r="P88" s="13"/>
      <c r="Q88" s="13" t="s">
        <v>1051</v>
      </c>
      <c r="R88" s="9" t="s">
        <v>801</v>
      </c>
      <c r="S88" s="9"/>
      <c r="T88" s="93">
        <f>ROUND((D88*1.3*1.2), 2)</f>
        <v>18.27</v>
      </c>
      <c r="U88" s="48" t="s">
        <v>407</v>
      </c>
      <c r="V88" s="49"/>
      <c r="W88" s="9" t="s">
        <v>408</v>
      </c>
      <c r="X88" s="48" t="s">
        <v>409</v>
      </c>
      <c r="Y88" s="10">
        <v>292</v>
      </c>
      <c r="Z88" s="67">
        <v>42187</v>
      </c>
      <c r="AA88" s="68"/>
      <c r="AB88" s="68"/>
    </row>
    <row r="89" spans="1:30" s="1" customFormat="1">
      <c r="A89" s="33" t="s">
        <v>93</v>
      </c>
      <c r="B89" s="13">
        <v>23</v>
      </c>
      <c r="C89" s="13" t="s">
        <v>1395</v>
      </c>
      <c r="D89" s="13">
        <v>48390</v>
      </c>
      <c r="E89" s="13">
        <f>ROUND(D89*1.2, 0)</f>
        <v>58068</v>
      </c>
      <c r="F89" s="13"/>
      <c r="G89" s="13"/>
      <c r="H89" s="13" t="s">
        <v>428</v>
      </c>
      <c r="I89" s="13"/>
      <c r="J89" s="13" t="s">
        <v>1322</v>
      </c>
      <c r="K89" s="19" t="s">
        <v>1323</v>
      </c>
      <c r="L89" s="8"/>
      <c r="M89" s="13" t="s">
        <v>1050</v>
      </c>
      <c r="N89" s="13">
        <v>2010</v>
      </c>
      <c r="O89" s="13">
        <v>600</v>
      </c>
      <c r="P89" s="13"/>
      <c r="Q89" s="61" t="s">
        <v>1051</v>
      </c>
      <c r="R89" s="9" t="s">
        <v>1171</v>
      </c>
      <c r="S89" s="9">
        <v>8</v>
      </c>
      <c r="T89" s="9">
        <f>ROUND((D89*1.3*1.2), -1)</f>
        <v>75490</v>
      </c>
      <c r="U89" s="48" t="s">
        <v>550</v>
      </c>
      <c r="V89" s="49">
        <v>0.65400000000000003</v>
      </c>
      <c r="W89" s="9" t="s">
        <v>1397</v>
      </c>
      <c r="X89" s="9" t="s">
        <v>1396</v>
      </c>
      <c r="Y89" s="72" t="s">
        <v>553</v>
      </c>
      <c r="Z89" s="9">
        <v>485</v>
      </c>
      <c r="AA89" s="68"/>
      <c r="AB89" s="68"/>
    </row>
    <row r="90" spans="1:30" s="1" customFormat="1">
      <c r="A90" s="40" t="s">
        <v>89</v>
      </c>
      <c r="B90" s="9">
        <v>22</v>
      </c>
      <c r="C90" s="13" t="s">
        <v>1262</v>
      </c>
      <c r="D90" s="13">
        <v>2990</v>
      </c>
      <c r="E90" s="13">
        <f>ROUND(D90*1.2, 0)</f>
        <v>3588</v>
      </c>
      <c r="F90" s="13"/>
      <c r="G90" s="13"/>
      <c r="H90" s="13">
        <v>2010</v>
      </c>
      <c r="I90" s="13">
        <v>54</v>
      </c>
      <c r="J90" s="13"/>
      <c r="K90" s="9" t="s">
        <v>921</v>
      </c>
      <c r="L90" s="13" t="s">
        <v>1156</v>
      </c>
      <c r="M90" s="13" t="s">
        <v>1096</v>
      </c>
      <c r="N90" s="13"/>
      <c r="O90" s="13"/>
      <c r="P90" s="9"/>
      <c r="Q90" s="13" t="s">
        <v>1050</v>
      </c>
      <c r="R90" s="13"/>
      <c r="S90" s="13" t="s">
        <v>1157</v>
      </c>
      <c r="T90" s="9" t="s">
        <v>1172</v>
      </c>
      <c r="U90" s="9">
        <v>50</v>
      </c>
      <c r="V90" s="9">
        <f>ROUND((D90*1.3*1.2), -1)</f>
        <v>4660</v>
      </c>
      <c r="W90" s="48" t="s">
        <v>306</v>
      </c>
      <c r="X90" s="49">
        <v>0.13600000000000001</v>
      </c>
      <c r="Y90" s="10" t="s">
        <v>1014</v>
      </c>
      <c r="Z90" s="48"/>
      <c r="AA90" s="8">
        <v>670</v>
      </c>
      <c r="AB90" s="68"/>
    </row>
    <row r="91" spans="1:30" s="1" customFormat="1">
      <c r="A91" s="33" t="s">
        <v>93</v>
      </c>
      <c r="B91" s="9">
        <v>37</v>
      </c>
      <c r="C91" s="13" t="s">
        <v>388</v>
      </c>
      <c r="D91" s="13">
        <v>7397</v>
      </c>
      <c r="E91" s="13">
        <f>ROUND(D91*1.2, 0)</f>
        <v>8876</v>
      </c>
      <c r="F91" s="13"/>
      <c r="G91" s="13"/>
      <c r="H91" s="13"/>
      <c r="I91" s="13"/>
      <c r="J91" s="13"/>
      <c r="K91" s="19" t="s">
        <v>389</v>
      </c>
      <c r="L91" s="9"/>
      <c r="M91" s="13"/>
      <c r="N91" s="13">
        <v>2011</v>
      </c>
      <c r="O91" s="13">
        <v>174</v>
      </c>
      <c r="P91" s="13"/>
      <c r="Q91" s="13"/>
      <c r="R91" s="9"/>
      <c r="S91" s="9"/>
      <c r="T91" s="9">
        <f>ROUND((D91*1.3*1.2), -1)</f>
        <v>11540</v>
      </c>
      <c r="U91" s="48" t="s">
        <v>1380</v>
      </c>
      <c r="V91" s="49">
        <v>0.17399999999999999</v>
      </c>
      <c r="W91" s="9" t="s">
        <v>1214</v>
      </c>
      <c r="X91" s="9" t="s">
        <v>882</v>
      </c>
      <c r="Y91" s="122" t="s">
        <v>883</v>
      </c>
      <c r="Z91" s="9">
        <v>292</v>
      </c>
      <c r="AA91" s="68"/>
      <c r="AB91" s="68"/>
    </row>
    <row r="92" spans="1:30" s="1" customFormat="1">
      <c r="A92" s="33" t="s">
        <v>1888</v>
      </c>
      <c r="B92" s="9">
        <v>43</v>
      </c>
      <c r="C92" s="54" t="s">
        <v>784</v>
      </c>
      <c r="D92" s="112">
        <v>3.27</v>
      </c>
      <c r="E92" s="78">
        <f>ROUND(D92*1.2, 2)</f>
        <v>3.92</v>
      </c>
      <c r="F92" s="54">
        <v>2007</v>
      </c>
      <c r="G92" s="54">
        <v>280</v>
      </c>
      <c r="H92" s="101" t="s">
        <v>643</v>
      </c>
      <c r="I92" s="59" t="s">
        <v>1323</v>
      </c>
      <c r="J92" s="13" t="s">
        <v>1298</v>
      </c>
      <c r="K92" s="13" t="s">
        <v>1299</v>
      </c>
      <c r="L92" s="45"/>
      <c r="M92" s="13" t="s">
        <v>1322</v>
      </c>
      <c r="N92" s="13"/>
      <c r="O92" s="13" t="s">
        <v>1050</v>
      </c>
      <c r="P92" s="9"/>
      <c r="Q92" s="13" t="s">
        <v>1051</v>
      </c>
      <c r="R92" s="9"/>
      <c r="S92" s="45"/>
      <c r="T92" s="9">
        <f>ROUND((D92*1.3*1.2), -1)</f>
        <v>10</v>
      </c>
      <c r="U92" s="48" t="s">
        <v>641</v>
      </c>
      <c r="V92" s="45"/>
      <c r="W92" s="51" t="s">
        <v>642</v>
      </c>
      <c r="X92" s="9" t="s">
        <v>1275</v>
      </c>
      <c r="Y92" s="104">
        <v>955</v>
      </c>
      <c r="Z92" s="45"/>
      <c r="AA92" s="68"/>
    </row>
    <row r="93" spans="1:30" s="1" customFormat="1">
      <c r="A93" s="33" t="s">
        <v>2163</v>
      </c>
      <c r="B93" s="9">
        <v>22</v>
      </c>
      <c r="C93" s="154" t="s">
        <v>1917</v>
      </c>
      <c r="D93" s="91">
        <v>37.25</v>
      </c>
      <c r="E93" s="78">
        <f>ROUND(D93*1.2, 2)</f>
        <v>44.7</v>
      </c>
      <c r="F93" s="13">
        <v>2018</v>
      </c>
      <c r="G93" s="13">
        <v>333</v>
      </c>
      <c r="H93" s="101" t="s">
        <v>1918</v>
      </c>
      <c r="I93" s="19" t="s">
        <v>1323</v>
      </c>
      <c r="J93" s="13" t="s">
        <v>1919</v>
      </c>
      <c r="K93" s="13" t="s">
        <v>1920</v>
      </c>
      <c r="L93" s="45"/>
      <c r="M93" s="13" t="s">
        <v>1322</v>
      </c>
      <c r="N93" s="13"/>
      <c r="O93" s="13" t="s">
        <v>1050</v>
      </c>
      <c r="P93" s="9"/>
      <c r="Q93" s="13" t="s">
        <v>1051</v>
      </c>
      <c r="R93" s="9"/>
      <c r="S93" s="45"/>
      <c r="T93" s="9">
        <f>ROUND((D93*1.3*1.2), -1)</f>
        <v>60</v>
      </c>
      <c r="U93" s="132" t="s">
        <v>1921</v>
      </c>
      <c r="V93" s="45"/>
      <c r="W93" s="51" t="s">
        <v>1922</v>
      </c>
      <c r="X93" s="128" t="s">
        <v>1923</v>
      </c>
      <c r="Y93" s="45">
        <v>109</v>
      </c>
      <c r="Z93" s="119">
        <v>43234</v>
      </c>
      <c r="AA93" s="45"/>
    </row>
    <row r="94" spans="1:30" s="1" customFormat="1">
      <c r="A94" s="36" t="s">
        <v>92</v>
      </c>
      <c r="B94" s="9">
        <v>26</v>
      </c>
      <c r="C94" s="146" t="s">
        <v>659</v>
      </c>
      <c r="D94" s="91">
        <v>5.04</v>
      </c>
      <c r="E94" s="78">
        <f>ROUND(D94*1.2, 2)</f>
        <v>6.05</v>
      </c>
      <c r="F94" s="13">
        <v>2013</v>
      </c>
      <c r="G94" s="13">
        <v>464</v>
      </c>
      <c r="H94" s="11" t="s">
        <v>685</v>
      </c>
      <c r="I94" s="19" t="s">
        <v>1323</v>
      </c>
      <c r="J94" s="13" t="s">
        <v>686</v>
      </c>
      <c r="K94" s="13" t="s">
        <v>1359</v>
      </c>
      <c r="L94" s="45"/>
      <c r="M94" s="13" t="s">
        <v>1322</v>
      </c>
      <c r="N94" s="13"/>
      <c r="O94" s="13" t="s">
        <v>1050</v>
      </c>
      <c r="P94" s="9"/>
      <c r="Q94" s="13" t="s">
        <v>1051</v>
      </c>
      <c r="R94" s="9" t="s">
        <v>1171</v>
      </c>
      <c r="S94" s="45"/>
      <c r="T94" s="93">
        <f>ROUND((D94*1.3*1.2), 2)</f>
        <v>7.86</v>
      </c>
      <c r="U94" s="132" t="s">
        <v>993</v>
      </c>
      <c r="V94" s="45">
        <v>0.53400000000000003</v>
      </c>
      <c r="W94" s="51" t="s">
        <v>1361</v>
      </c>
      <c r="X94" s="128" t="s">
        <v>1360</v>
      </c>
      <c r="Y94" s="104">
        <v>378</v>
      </c>
      <c r="Z94" s="67">
        <v>41606</v>
      </c>
      <c r="AA94" s="68"/>
      <c r="AB94" s="68"/>
    </row>
    <row r="95" spans="1:30" s="1" customFormat="1">
      <c r="A95" s="40" t="s">
        <v>92</v>
      </c>
      <c r="B95" s="9">
        <v>15</v>
      </c>
      <c r="C95" s="74" t="s">
        <v>1343</v>
      </c>
      <c r="D95" s="74">
        <v>5172</v>
      </c>
      <c r="E95" s="13">
        <f>ROUND(D95*1.2, 0)</f>
        <v>6206</v>
      </c>
      <c r="F95" s="74"/>
      <c r="G95" s="74"/>
      <c r="H95" s="74">
        <v>2004</v>
      </c>
      <c r="I95" s="13">
        <v>346</v>
      </c>
      <c r="J95" s="13"/>
      <c r="K95" s="9" t="s">
        <v>1579</v>
      </c>
      <c r="L95" s="13" t="s">
        <v>182</v>
      </c>
      <c r="M95" s="13" t="s">
        <v>933</v>
      </c>
      <c r="N95" s="13"/>
      <c r="O95" s="13" t="s">
        <v>1276</v>
      </c>
      <c r="P95" s="9"/>
      <c r="Q95" s="13" t="s">
        <v>1050</v>
      </c>
      <c r="R95" s="13"/>
      <c r="S95" s="13" t="s">
        <v>1051</v>
      </c>
      <c r="T95" s="9" t="s">
        <v>1172</v>
      </c>
      <c r="U95" s="9">
        <v>30</v>
      </c>
      <c r="V95" s="9">
        <f>ROUND((D95*1.3*1.2), -1)</f>
        <v>8070</v>
      </c>
      <c r="W95" s="48" t="s">
        <v>1577</v>
      </c>
      <c r="X95" s="49">
        <v>0.33400000000000002</v>
      </c>
      <c r="Y95" s="115" t="s">
        <v>1578</v>
      </c>
      <c r="Z95" s="48" t="s">
        <v>1576</v>
      </c>
      <c r="AA95" s="8">
        <v>655</v>
      </c>
      <c r="AB95" s="68"/>
    </row>
    <row r="96" spans="1:30" s="1" customFormat="1">
      <c r="A96" s="33" t="s">
        <v>876</v>
      </c>
      <c r="B96" s="9">
        <v>20</v>
      </c>
      <c r="C96" s="54" t="s">
        <v>838</v>
      </c>
      <c r="D96" s="54">
        <v>16850</v>
      </c>
      <c r="E96" s="13">
        <f>ROUND(D96*1.2, 0)</f>
        <v>20220</v>
      </c>
      <c r="F96" s="54"/>
      <c r="G96" s="54"/>
      <c r="H96" s="54">
        <v>2006</v>
      </c>
      <c r="I96" s="13">
        <v>268</v>
      </c>
      <c r="J96" s="13"/>
      <c r="K96" s="9" t="s">
        <v>839</v>
      </c>
      <c r="L96" s="13" t="s">
        <v>840</v>
      </c>
      <c r="M96" s="13" t="s">
        <v>841</v>
      </c>
      <c r="N96" s="13"/>
      <c r="O96" s="13" t="s">
        <v>1276</v>
      </c>
      <c r="P96" s="9"/>
      <c r="Q96" s="13" t="s">
        <v>1050</v>
      </c>
      <c r="R96" s="13"/>
      <c r="S96" s="13" t="s">
        <v>1051</v>
      </c>
      <c r="T96" s="9" t="s">
        <v>1171</v>
      </c>
      <c r="U96" s="9">
        <v>20</v>
      </c>
      <c r="V96" s="9">
        <f>ROUND((D96*1.3*1.2), -1)</f>
        <v>26290</v>
      </c>
      <c r="W96" s="48" t="s">
        <v>374</v>
      </c>
      <c r="X96" s="49">
        <v>0.35799999999999998</v>
      </c>
      <c r="Y96" s="115" t="s">
        <v>375</v>
      </c>
      <c r="Z96" s="48" t="s">
        <v>688</v>
      </c>
      <c r="AA96" s="8">
        <v>175</v>
      </c>
      <c r="AB96" s="68"/>
    </row>
    <row r="97" spans="1:29" s="1" customFormat="1">
      <c r="A97" s="40" t="s">
        <v>2163</v>
      </c>
      <c r="B97" s="9">
        <v>22</v>
      </c>
      <c r="C97" s="147" t="s">
        <v>2439</v>
      </c>
      <c r="D97" s="19" t="s">
        <v>2435</v>
      </c>
      <c r="E97" s="91">
        <v>24.42</v>
      </c>
      <c r="F97" s="91">
        <f>ROUND(E97*1.2, 2)</f>
        <v>29.3</v>
      </c>
      <c r="G97" s="13">
        <v>2020</v>
      </c>
      <c r="H97" s="13">
        <v>255</v>
      </c>
      <c r="I97" s="13"/>
      <c r="J97" s="11" t="s">
        <v>2049</v>
      </c>
      <c r="K97" s="207">
        <v>9789858800499</v>
      </c>
      <c r="L97" s="128" t="s">
        <v>2289</v>
      </c>
      <c r="M97" s="206" t="s">
        <v>2351</v>
      </c>
      <c r="N97" s="13" t="s">
        <v>25</v>
      </c>
      <c r="O97" s="13" t="s">
        <v>1050</v>
      </c>
      <c r="P97" s="13" t="s">
        <v>1051</v>
      </c>
      <c r="Q97" s="9"/>
      <c r="R97" s="132" t="s">
        <v>2051</v>
      </c>
      <c r="S97" s="51" t="s">
        <v>1205</v>
      </c>
      <c r="T97" s="128" t="s">
        <v>2050</v>
      </c>
      <c r="U97" s="45">
        <v>256</v>
      </c>
      <c r="V97" s="99">
        <v>44055</v>
      </c>
      <c r="W97" s="45"/>
      <c r="X97" s="45"/>
      <c r="Y97" s="104"/>
      <c r="Z97" s="45"/>
    </row>
    <row r="98" spans="1:29" s="1" customFormat="1">
      <c r="A98" s="33" t="s">
        <v>1888</v>
      </c>
      <c r="B98" s="9">
        <v>28</v>
      </c>
      <c r="C98" s="147" t="s">
        <v>252</v>
      </c>
      <c r="D98" s="78">
        <v>8.25</v>
      </c>
      <c r="E98" s="78">
        <f>ROUND(D98*1.2, 2)</f>
        <v>9.9</v>
      </c>
      <c r="F98" s="13">
        <v>2014</v>
      </c>
      <c r="G98" s="13">
        <v>240</v>
      </c>
      <c r="H98" s="11" t="s">
        <v>253</v>
      </c>
      <c r="I98" s="19" t="s">
        <v>1323</v>
      </c>
      <c r="J98" s="13" t="s">
        <v>254</v>
      </c>
      <c r="K98" s="13" t="s">
        <v>1203</v>
      </c>
      <c r="L98" s="45"/>
      <c r="M98" s="13" t="s">
        <v>1322</v>
      </c>
      <c r="N98" s="13"/>
      <c r="O98" s="13" t="s">
        <v>1050</v>
      </c>
      <c r="P98" s="9"/>
      <c r="Q98" s="13" t="s">
        <v>1051</v>
      </c>
      <c r="R98" s="9" t="s">
        <v>801</v>
      </c>
      <c r="S98" s="45">
        <v>30</v>
      </c>
      <c r="T98" s="93">
        <f>ROUND((D98*1.3*1.2), 2)</f>
        <v>12.87</v>
      </c>
      <c r="U98" s="48" t="s">
        <v>1204</v>
      </c>
      <c r="V98" s="45"/>
      <c r="W98" s="51" t="s">
        <v>1205</v>
      </c>
      <c r="X98" s="9" t="s">
        <v>1432</v>
      </c>
      <c r="Y98" s="104">
        <v>282</v>
      </c>
      <c r="Z98" s="99">
        <v>41800</v>
      </c>
      <c r="AA98" s="68"/>
      <c r="AB98" s="68"/>
    </row>
    <row r="99" spans="1:29" s="1" customFormat="1">
      <c r="A99" s="35" t="s">
        <v>93</v>
      </c>
      <c r="B99" s="9">
        <v>13</v>
      </c>
      <c r="C99" s="13" t="s">
        <v>477</v>
      </c>
      <c r="D99" s="13">
        <v>16000</v>
      </c>
      <c r="E99" s="13">
        <f>ROUND(D99*1.2, 0)</f>
        <v>19200</v>
      </c>
      <c r="F99" s="13"/>
      <c r="G99" s="13"/>
      <c r="H99" s="13">
        <v>2012</v>
      </c>
      <c r="I99" s="13">
        <v>286</v>
      </c>
      <c r="J99" s="13"/>
      <c r="K99" s="9" t="s">
        <v>481</v>
      </c>
      <c r="L99" s="13" t="s">
        <v>479</v>
      </c>
      <c r="M99" s="13" t="s">
        <v>480</v>
      </c>
      <c r="N99" s="13"/>
      <c r="O99" s="13" t="s">
        <v>1276</v>
      </c>
      <c r="P99" s="9"/>
      <c r="Q99" s="13" t="s">
        <v>1050</v>
      </c>
      <c r="R99" s="13"/>
      <c r="S99" s="13" t="s">
        <v>1051</v>
      </c>
      <c r="T99" s="9"/>
      <c r="U99" s="9"/>
      <c r="V99" s="9">
        <f>ROUND((D99*1.3*1.2), -1)</f>
        <v>24960</v>
      </c>
      <c r="W99" s="48" t="s">
        <v>1494</v>
      </c>
      <c r="X99" s="49"/>
      <c r="Y99" s="11" t="s">
        <v>1495</v>
      </c>
      <c r="Z99" s="48" t="s">
        <v>478</v>
      </c>
      <c r="AA99" s="8">
        <v>274</v>
      </c>
      <c r="AB99" s="68"/>
    </row>
    <row r="100" spans="1:29" s="1" customFormat="1">
      <c r="A100" s="33" t="s">
        <v>1888</v>
      </c>
      <c r="B100" s="9">
        <v>46</v>
      </c>
      <c r="C100" s="13" t="s">
        <v>540</v>
      </c>
      <c r="D100" s="91">
        <v>3.16</v>
      </c>
      <c r="E100" s="78">
        <f>ROUND(D100*1.2, 2)</f>
        <v>3.79</v>
      </c>
      <c r="F100" s="74">
        <v>2012</v>
      </c>
      <c r="G100" s="74">
        <v>320</v>
      </c>
      <c r="H100" s="149" t="s">
        <v>447</v>
      </c>
      <c r="I100" s="19" t="s">
        <v>1323</v>
      </c>
      <c r="J100" s="13" t="s">
        <v>448</v>
      </c>
      <c r="K100" s="13" t="s">
        <v>449</v>
      </c>
      <c r="L100" s="13"/>
      <c r="M100" s="13" t="s">
        <v>1276</v>
      </c>
      <c r="N100" s="9"/>
      <c r="O100" s="13" t="s">
        <v>1050</v>
      </c>
      <c r="P100" s="13"/>
      <c r="Q100" s="13" t="s">
        <v>1051</v>
      </c>
      <c r="R100" s="9" t="s">
        <v>801</v>
      </c>
      <c r="S100" s="9">
        <v>30</v>
      </c>
      <c r="T100" s="9">
        <f>ROUND((D100*1.3*1.2), -1)</f>
        <v>0</v>
      </c>
      <c r="U100" s="48" t="s">
        <v>446</v>
      </c>
      <c r="V100" s="49">
        <v>0.314</v>
      </c>
      <c r="W100" s="11" t="s">
        <v>450</v>
      </c>
      <c r="X100" s="48" t="s">
        <v>263</v>
      </c>
      <c r="Y100" s="10">
        <v>386</v>
      </c>
      <c r="Z100" s="45"/>
      <c r="AA100" s="68"/>
    </row>
    <row r="101" spans="1:29" s="1" customFormat="1">
      <c r="A101" s="40" t="s">
        <v>1888</v>
      </c>
      <c r="B101" s="9">
        <v>33</v>
      </c>
      <c r="C101" s="13" t="s">
        <v>26</v>
      </c>
      <c r="D101" s="111">
        <v>7.55</v>
      </c>
      <c r="E101" s="78">
        <f>ROUND(D101*1.2, 2)</f>
        <v>9.06</v>
      </c>
      <c r="F101" s="13">
        <v>2013</v>
      </c>
      <c r="G101" s="13">
        <v>560</v>
      </c>
      <c r="H101" s="11" t="s">
        <v>27</v>
      </c>
      <c r="I101" s="19" t="s">
        <v>1323</v>
      </c>
      <c r="J101" s="13" t="s">
        <v>1000</v>
      </c>
      <c r="K101" s="13" t="s">
        <v>503</v>
      </c>
      <c r="L101" s="13"/>
      <c r="M101" s="13" t="s">
        <v>25</v>
      </c>
      <c r="N101" s="9"/>
      <c r="O101" s="13" t="s">
        <v>1050</v>
      </c>
      <c r="P101" s="13"/>
      <c r="Q101" s="13" t="s">
        <v>1051</v>
      </c>
      <c r="R101" s="9" t="s">
        <v>1171</v>
      </c>
      <c r="S101" s="9">
        <v>10</v>
      </c>
      <c r="T101" s="9">
        <f>ROUND((D101*1.3*1.2), -1)</f>
        <v>10</v>
      </c>
      <c r="U101" s="132" t="s">
        <v>998</v>
      </c>
      <c r="V101" s="49">
        <v>0.63800000000000001</v>
      </c>
      <c r="W101" s="11" t="s">
        <v>999</v>
      </c>
      <c r="X101" s="132" t="s">
        <v>1425</v>
      </c>
      <c r="Y101" s="10">
        <v>188</v>
      </c>
      <c r="Z101" s="67">
        <v>41395</v>
      </c>
      <c r="AA101" s="68"/>
    </row>
    <row r="102" spans="1:29" s="1" customFormat="1">
      <c r="A102" s="33" t="s">
        <v>1888</v>
      </c>
      <c r="B102" s="9">
        <v>48</v>
      </c>
      <c r="C102" s="13" t="s">
        <v>500</v>
      </c>
      <c r="D102" s="110">
        <v>1.0900000000000001</v>
      </c>
      <c r="E102" s="78">
        <f>ROUND(D102*1.2, 2)</f>
        <v>1.31</v>
      </c>
      <c r="F102" s="13">
        <v>2012</v>
      </c>
      <c r="G102" s="13">
        <v>216</v>
      </c>
      <c r="H102" s="11" t="s">
        <v>501</v>
      </c>
      <c r="I102" s="19" t="s">
        <v>1323</v>
      </c>
      <c r="J102" s="13" t="s">
        <v>502</v>
      </c>
      <c r="K102" s="13" t="s">
        <v>503</v>
      </c>
      <c r="L102" s="53"/>
      <c r="M102" s="13" t="s">
        <v>1276</v>
      </c>
      <c r="N102" s="9"/>
      <c r="O102" s="13" t="s">
        <v>1050</v>
      </c>
      <c r="P102" s="53"/>
      <c r="Q102" s="13" t="s">
        <v>1051</v>
      </c>
      <c r="R102" s="10" t="s">
        <v>801</v>
      </c>
      <c r="S102" s="9"/>
      <c r="T102" s="9">
        <f>ROUND((D102*1.3*1.2), -1)</f>
        <v>0</v>
      </c>
      <c r="U102" s="48" t="s">
        <v>1206</v>
      </c>
      <c r="V102" s="49">
        <v>0.216</v>
      </c>
      <c r="W102" s="11" t="s">
        <v>843</v>
      </c>
      <c r="X102" s="48" t="s">
        <v>373</v>
      </c>
      <c r="Y102" s="10">
        <v>388</v>
      </c>
      <c r="Z102" s="67"/>
      <c r="AA102" s="68"/>
    </row>
    <row r="103" spans="1:29" s="1" customFormat="1">
      <c r="A103" s="33" t="s">
        <v>876</v>
      </c>
      <c r="B103" s="9">
        <v>37</v>
      </c>
      <c r="C103" s="13" t="s">
        <v>531</v>
      </c>
      <c r="D103" s="13">
        <v>16890</v>
      </c>
      <c r="E103" s="13">
        <f>ROUND(D103*1.2, 0)</f>
        <v>20268</v>
      </c>
      <c r="F103" s="13"/>
      <c r="G103" s="13"/>
      <c r="H103" s="13" t="s">
        <v>533</v>
      </c>
      <c r="I103" s="13"/>
      <c r="J103" s="13" t="s">
        <v>1276</v>
      </c>
      <c r="K103" s="19" t="s">
        <v>1323</v>
      </c>
      <c r="L103" s="9"/>
      <c r="M103" s="13" t="s">
        <v>1050</v>
      </c>
      <c r="N103" s="13">
        <v>2006</v>
      </c>
      <c r="O103" s="13">
        <v>416</v>
      </c>
      <c r="P103" s="13"/>
      <c r="Q103" s="13" t="s">
        <v>1051</v>
      </c>
      <c r="R103" s="9" t="s">
        <v>1172</v>
      </c>
      <c r="S103" s="9">
        <v>10</v>
      </c>
      <c r="T103" s="9">
        <f>ROUND((D103*1.3*1.2), -1)</f>
        <v>26350</v>
      </c>
      <c r="U103" s="48" t="s">
        <v>366</v>
      </c>
      <c r="V103" s="49"/>
      <c r="W103" s="11">
        <v>636</v>
      </c>
      <c r="X103" s="9" t="s">
        <v>532</v>
      </c>
      <c r="Y103" s="122" t="s">
        <v>853</v>
      </c>
      <c r="Z103" s="9">
        <v>372</v>
      </c>
      <c r="AA103" s="68"/>
      <c r="AB103" s="68"/>
    </row>
    <row r="104" spans="1:29" s="1" customFormat="1">
      <c r="A104" s="33" t="s">
        <v>93</v>
      </c>
      <c r="B104" s="9">
        <v>20</v>
      </c>
      <c r="C104" s="13" t="s">
        <v>906</v>
      </c>
      <c r="D104" s="13">
        <v>31000</v>
      </c>
      <c r="E104" s="13">
        <f>ROUND(D104*1.2, 0)</f>
        <v>37200</v>
      </c>
      <c r="F104" s="13"/>
      <c r="G104" s="13"/>
      <c r="H104" s="13">
        <v>2009</v>
      </c>
      <c r="I104" s="13">
        <v>472</v>
      </c>
      <c r="J104" s="13"/>
      <c r="K104" s="9" t="s">
        <v>896</v>
      </c>
      <c r="L104" s="13" t="s">
        <v>429</v>
      </c>
      <c r="M104" s="13" t="s">
        <v>567</v>
      </c>
      <c r="N104" s="13"/>
      <c r="O104" s="13" t="s">
        <v>25</v>
      </c>
      <c r="P104" s="9"/>
      <c r="Q104" s="13" t="s">
        <v>1050</v>
      </c>
      <c r="R104" s="13"/>
      <c r="S104" s="13" t="s">
        <v>1051</v>
      </c>
      <c r="T104" s="9" t="s">
        <v>1171</v>
      </c>
      <c r="U104" s="9">
        <v>10</v>
      </c>
      <c r="V104" s="9">
        <f>ROUND((D104*1.3*1.2), -1)</f>
        <v>48360</v>
      </c>
      <c r="W104" s="48" t="s">
        <v>758</v>
      </c>
      <c r="X104" s="49">
        <v>0.53600000000000003</v>
      </c>
      <c r="Y104" s="10" t="s">
        <v>897</v>
      </c>
      <c r="Z104" s="48" t="s">
        <v>146</v>
      </c>
      <c r="AA104" s="8">
        <v>49</v>
      </c>
      <c r="AB104" s="68"/>
    </row>
    <row r="105" spans="1:29" s="1" customFormat="1">
      <c r="A105" s="33" t="s">
        <v>1889</v>
      </c>
      <c r="B105" s="9">
        <v>50</v>
      </c>
      <c r="C105" s="13" t="s">
        <v>245</v>
      </c>
      <c r="D105" s="78">
        <v>8.8800000000000008</v>
      </c>
      <c r="E105" s="78">
        <f>ROUND(D105*1.2, 2)</f>
        <v>10.66</v>
      </c>
      <c r="F105" s="13">
        <v>2014</v>
      </c>
      <c r="G105" s="13">
        <v>288</v>
      </c>
      <c r="H105" s="11" t="s">
        <v>246</v>
      </c>
      <c r="I105" s="19" t="s">
        <v>1323</v>
      </c>
      <c r="J105" s="13" t="s">
        <v>247</v>
      </c>
      <c r="K105" s="13" t="s">
        <v>248</v>
      </c>
      <c r="L105" s="13"/>
      <c r="M105" s="13" t="s">
        <v>1322</v>
      </c>
      <c r="N105" s="9"/>
      <c r="O105" s="13" t="s">
        <v>1050</v>
      </c>
      <c r="P105" s="13"/>
      <c r="Q105" s="13" t="s">
        <v>1051</v>
      </c>
      <c r="R105" s="9" t="s">
        <v>801</v>
      </c>
      <c r="S105" s="9">
        <v>20</v>
      </c>
      <c r="T105" s="93">
        <f>ROUND((D105*1.3*1.2), 2)</f>
        <v>13.85</v>
      </c>
      <c r="U105" s="48" t="s">
        <v>1496</v>
      </c>
      <c r="V105" s="49"/>
      <c r="W105" s="11" t="s">
        <v>1497</v>
      </c>
      <c r="X105" s="48" t="s">
        <v>887</v>
      </c>
      <c r="Y105" s="10">
        <v>318</v>
      </c>
      <c r="Z105" s="67">
        <v>41873</v>
      </c>
      <c r="AA105" s="68"/>
      <c r="AB105" s="68"/>
    </row>
    <row r="106" spans="1:29" s="1" customFormat="1">
      <c r="A106" s="40" t="s">
        <v>92</v>
      </c>
      <c r="B106" s="9">
        <v>15</v>
      </c>
      <c r="C106" s="13" t="s">
        <v>665</v>
      </c>
      <c r="D106" s="13">
        <v>34756</v>
      </c>
      <c r="E106" s="13">
        <f>ROUND(D106*1.2, 0)</f>
        <v>41707</v>
      </c>
      <c r="F106" s="13"/>
      <c r="G106" s="13"/>
      <c r="H106" s="13">
        <v>448</v>
      </c>
      <c r="I106" s="13"/>
      <c r="J106" s="11" t="s">
        <v>666</v>
      </c>
      <c r="K106" s="19" t="s">
        <v>1323</v>
      </c>
      <c r="L106" s="13" t="s">
        <v>381</v>
      </c>
      <c r="M106" s="13" t="s">
        <v>1521</v>
      </c>
      <c r="N106" s="13"/>
      <c r="O106" s="13" t="s">
        <v>1276</v>
      </c>
      <c r="P106" s="9"/>
      <c r="Q106" s="13" t="s">
        <v>1050</v>
      </c>
      <c r="R106" s="13"/>
      <c r="S106" s="13" t="s">
        <v>1051</v>
      </c>
      <c r="T106" s="9" t="s">
        <v>801</v>
      </c>
      <c r="U106" s="9">
        <v>20</v>
      </c>
      <c r="V106" s="9">
        <f>ROUND((D106*1.3*1.2), -1)</f>
        <v>54220</v>
      </c>
      <c r="W106" s="48" t="s">
        <v>571</v>
      </c>
      <c r="X106" s="49">
        <v>0.43</v>
      </c>
      <c r="Y106" s="11" t="s">
        <v>572</v>
      </c>
      <c r="Z106" s="72" t="s">
        <v>1520</v>
      </c>
      <c r="AA106" s="8">
        <v>107</v>
      </c>
      <c r="AB106" s="68"/>
      <c r="AC106" s="68"/>
    </row>
    <row r="107" spans="1:29" s="1" customFormat="1">
      <c r="A107" s="33" t="s">
        <v>92</v>
      </c>
      <c r="B107" s="9">
        <v>44</v>
      </c>
      <c r="C107" s="13" t="s">
        <v>904</v>
      </c>
      <c r="D107" s="91">
        <v>2.0699999999999998</v>
      </c>
      <c r="E107" s="78">
        <f>ROUND(D107*1.2, 2)</f>
        <v>2.48</v>
      </c>
      <c r="F107" s="13">
        <v>2010</v>
      </c>
      <c r="G107" s="13">
        <v>442</v>
      </c>
      <c r="H107" s="11" t="s">
        <v>905</v>
      </c>
      <c r="I107" s="19" t="s">
        <v>1323</v>
      </c>
      <c r="J107" s="13" t="s">
        <v>1190</v>
      </c>
      <c r="K107" s="13" t="s">
        <v>221</v>
      </c>
      <c r="L107" s="13"/>
      <c r="M107" s="13" t="s">
        <v>25</v>
      </c>
      <c r="N107" s="13" t="s">
        <v>220</v>
      </c>
      <c r="O107" s="13" t="s">
        <v>1050</v>
      </c>
      <c r="P107" s="13"/>
      <c r="Q107" s="13" t="s">
        <v>1051</v>
      </c>
      <c r="R107" s="9" t="s">
        <v>1172</v>
      </c>
      <c r="S107" s="9">
        <v>10</v>
      </c>
      <c r="T107" s="9">
        <f>ROUND((D107*1.3*1.2), -1)</f>
        <v>0</v>
      </c>
      <c r="U107" s="48" t="s">
        <v>608</v>
      </c>
      <c r="V107" s="49">
        <v>0.42599999999999999</v>
      </c>
      <c r="W107" s="9" t="s">
        <v>97</v>
      </c>
      <c r="X107" s="48" t="s">
        <v>534</v>
      </c>
      <c r="Y107" s="10">
        <v>64</v>
      </c>
      <c r="Z107" s="67"/>
      <c r="AA107" s="68"/>
    </row>
    <row r="108" spans="1:29" s="1" customFormat="1">
      <c r="A108" s="40" t="s">
        <v>876</v>
      </c>
      <c r="B108" s="9">
        <v>30</v>
      </c>
      <c r="C108" s="13" t="s">
        <v>793</v>
      </c>
      <c r="D108" s="13">
        <v>10920</v>
      </c>
      <c r="E108" s="13">
        <f>ROUND(D108*1.2, 0)</f>
        <v>13104</v>
      </c>
      <c r="F108" s="13"/>
      <c r="G108" s="13"/>
      <c r="H108" s="13"/>
      <c r="I108" s="13"/>
      <c r="J108" s="13"/>
      <c r="K108" s="19" t="s">
        <v>1323</v>
      </c>
      <c r="L108" s="13"/>
      <c r="M108" s="13" t="s">
        <v>1050</v>
      </c>
      <c r="N108" s="13">
        <v>2007</v>
      </c>
      <c r="O108" s="13">
        <v>380</v>
      </c>
      <c r="P108" s="13"/>
      <c r="Q108" s="13"/>
      <c r="R108" s="9"/>
      <c r="S108" s="9"/>
      <c r="T108" s="9"/>
      <c r="U108" s="48" t="s">
        <v>1090</v>
      </c>
      <c r="V108" s="49"/>
      <c r="W108" s="9" t="s">
        <v>97</v>
      </c>
      <c r="X108" s="9" t="s">
        <v>494</v>
      </c>
      <c r="Y108" s="48" t="s">
        <v>493</v>
      </c>
      <c r="Z108" s="9"/>
      <c r="AA108" s="45"/>
      <c r="AB108" s="68"/>
    </row>
    <row r="109" spans="1:29" s="1" customFormat="1">
      <c r="A109" s="33" t="s">
        <v>876</v>
      </c>
      <c r="B109" s="9">
        <v>19</v>
      </c>
      <c r="C109" s="13" t="s">
        <v>320</v>
      </c>
      <c r="D109" s="13">
        <v>18030</v>
      </c>
      <c r="E109" s="13">
        <f>ROUND(D109*1.2, 0)</f>
        <v>21636</v>
      </c>
      <c r="F109" s="13"/>
      <c r="G109" s="13"/>
      <c r="H109" s="13">
        <v>380</v>
      </c>
      <c r="I109" s="13"/>
      <c r="J109" s="11" t="s">
        <v>321</v>
      </c>
      <c r="K109" s="19" t="s">
        <v>1323</v>
      </c>
      <c r="L109" s="13" t="s">
        <v>381</v>
      </c>
      <c r="M109" s="13" t="s">
        <v>382</v>
      </c>
      <c r="N109" s="13"/>
      <c r="O109" s="13" t="s">
        <v>1276</v>
      </c>
      <c r="P109" s="13"/>
      <c r="Q109" s="13" t="s">
        <v>1050</v>
      </c>
      <c r="R109" s="9"/>
      <c r="S109" s="13" t="s">
        <v>1051</v>
      </c>
      <c r="T109" s="9"/>
      <c r="U109" s="48"/>
      <c r="V109" s="49"/>
      <c r="W109" s="48" t="s">
        <v>1090</v>
      </c>
      <c r="X109" s="48"/>
      <c r="Y109" s="10" t="s">
        <v>380</v>
      </c>
      <c r="Z109" s="9" t="s">
        <v>493</v>
      </c>
      <c r="AA109" s="68">
        <v>589</v>
      </c>
      <c r="AB109" s="68"/>
    </row>
    <row r="110" spans="1:29" s="1" customFormat="1">
      <c r="A110" s="40" t="s">
        <v>93</v>
      </c>
      <c r="B110" s="9">
        <v>18</v>
      </c>
      <c r="C110" s="13" t="s">
        <v>348</v>
      </c>
      <c r="D110" s="13">
        <v>61851</v>
      </c>
      <c r="E110" s="13">
        <f>ROUND(D110*1.2, 0)</f>
        <v>74221</v>
      </c>
      <c r="F110" s="13"/>
      <c r="G110" s="13"/>
      <c r="H110" s="13">
        <v>552</v>
      </c>
      <c r="I110" s="13"/>
      <c r="J110" s="11" t="s">
        <v>556</v>
      </c>
      <c r="K110" s="19" t="s">
        <v>1323</v>
      </c>
      <c r="L110" s="13" t="s">
        <v>557</v>
      </c>
      <c r="M110" s="13" t="s">
        <v>558</v>
      </c>
      <c r="N110" s="13"/>
      <c r="O110" s="13" t="s">
        <v>1276</v>
      </c>
      <c r="P110" s="13"/>
      <c r="Q110" s="13" t="s">
        <v>1050</v>
      </c>
      <c r="R110" s="13"/>
      <c r="S110" s="13" t="s">
        <v>932</v>
      </c>
      <c r="T110" s="9" t="s">
        <v>1171</v>
      </c>
      <c r="U110" s="9">
        <v>10</v>
      </c>
      <c r="V110" s="9">
        <f>ROUND((D110*1.3*1.2), -1)</f>
        <v>96490</v>
      </c>
      <c r="W110" s="48" t="s">
        <v>202</v>
      </c>
      <c r="X110" s="49">
        <v>0.80400000000000005</v>
      </c>
      <c r="Y110" s="10" t="s">
        <v>203</v>
      </c>
      <c r="Z110" s="48" t="s">
        <v>1484</v>
      </c>
      <c r="AA110" s="8">
        <v>272</v>
      </c>
      <c r="AB110" s="68"/>
    </row>
    <row r="111" spans="1:29" s="1" customFormat="1">
      <c r="A111" s="33" t="s">
        <v>1888</v>
      </c>
      <c r="B111" s="9">
        <v>32</v>
      </c>
      <c r="C111" s="91" t="s">
        <v>1689</v>
      </c>
      <c r="D111" s="78">
        <v>12.75</v>
      </c>
      <c r="E111" s="78">
        <f>ROUND(D111*1.2, 2)</f>
        <v>15.3</v>
      </c>
      <c r="F111" s="13">
        <v>2016</v>
      </c>
      <c r="G111" s="13">
        <v>382</v>
      </c>
      <c r="H111" s="11" t="s">
        <v>1690</v>
      </c>
      <c r="I111" s="19" t="s">
        <v>1323</v>
      </c>
      <c r="J111" s="13" t="s">
        <v>1691</v>
      </c>
      <c r="K111" s="13" t="s">
        <v>1692</v>
      </c>
      <c r="L111" s="13"/>
      <c r="M111" s="13" t="s">
        <v>1322</v>
      </c>
      <c r="N111" s="9"/>
      <c r="O111" s="13" t="s">
        <v>1050</v>
      </c>
      <c r="P111" s="13"/>
      <c r="Q111" s="13" t="s">
        <v>1051</v>
      </c>
      <c r="R111" s="9" t="s">
        <v>801</v>
      </c>
      <c r="S111" s="9"/>
      <c r="T111" s="93">
        <f>ROUND((D111*1.3*1.2), 2)</f>
        <v>19.89</v>
      </c>
      <c r="U111" s="48" t="s">
        <v>1693</v>
      </c>
      <c r="V111" s="49"/>
      <c r="W111" s="11" t="s">
        <v>1694</v>
      </c>
      <c r="X111" s="48" t="s">
        <v>1695</v>
      </c>
      <c r="Y111" s="10">
        <v>119</v>
      </c>
      <c r="Z111" s="67">
        <v>42495</v>
      </c>
      <c r="AA111" s="68"/>
      <c r="AB111" s="68"/>
    </row>
    <row r="112" spans="1:29" s="1" customFormat="1">
      <c r="A112" s="33" t="s">
        <v>1073</v>
      </c>
      <c r="B112" s="9">
        <v>17</v>
      </c>
      <c r="C112" s="13" t="s">
        <v>1453</v>
      </c>
      <c r="D112" s="13">
        <v>4310</v>
      </c>
      <c r="E112" s="13">
        <f>ROUND(D112*1.2, 0)</f>
        <v>5172</v>
      </c>
      <c r="F112" s="13"/>
      <c r="G112" s="13"/>
      <c r="H112" s="13">
        <v>80</v>
      </c>
      <c r="I112" s="13"/>
      <c r="J112" s="11" t="s">
        <v>237</v>
      </c>
      <c r="K112" s="19"/>
      <c r="L112" s="13" t="s">
        <v>414</v>
      </c>
      <c r="M112" s="13" t="s">
        <v>415</v>
      </c>
      <c r="N112" s="13"/>
      <c r="O112" s="13" t="s">
        <v>416</v>
      </c>
      <c r="P112" s="9"/>
      <c r="Q112" s="13" t="s">
        <v>1050</v>
      </c>
      <c r="R112" s="13"/>
      <c r="S112" s="13" t="s">
        <v>1051</v>
      </c>
      <c r="T112" s="9" t="s">
        <v>1172</v>
      </c>
      <c r="U112" s="9">
        <v>40</v>
      </c>
      <c r="V112" s="9">
        <f>ROUND((D112*1.3*1.2), -1)</f>
        <v>6720</v>
      </c>
      <c r="W112" s="48" t="s">
        <v>1127</v>
      </c>
      <c r="X112" s="49">
        <v>8.2000000000000003E-2</v>
      </c>
      <c r="Y112" s="10" t="s">
        <v>238</v>
      </c>
      <c r="Z112" s="48"/>
      <c r="AA112" s="8">
        <v>722</v>
      </c>
      <c r="AB112" s="76"/>
    </row>
    <row r="113" spans="1:29" s="1" customFormat="1">
      <c r="A113" s="33" t="s">
        <v>92</v>
      </c>
      <c r="B113" s="9">
        <v>32</v>
      </c>
      <c r="C113" s="13" t="s">
        <v>1176</v>
      </c>
      <c r="D113" s="78">
        <v>2.4900000000000002</v>
      </c>
      <c r="E113" s="78">
        <f>ROUND(D113*1.2, 2)</f>
        <v>2.99</v>
      </c>
      <c r="F113" s="13">
        <v>2011</v>
      </c>
      <c r="G113" s="13">
        <v>400</v>
      </c>
      <c r="H113" s="11" t="s">
        <v>232</v>
      </c>
      <c r="I113" s="19" t="s">
        <v>1323</v>
      </c>
      <c r="J113" s="13" t="s">
        <v>1177</v>
      </c>
      <c r="K113" s="13" t="s">
        <v>1178</v>
      </c>
      <c r="L113" s="13"/>
      <c r="M113" s="13" t="s">
        <v>1276</v>
      </c>
      <c r="N113" s="9"/>
      <c r="O113" s="13" t="s">
        <v>1050</v>
      </c>
      <c r="P113" s="13"/>
      <c r="Q113" s="13" t="s">
        <v>1051</v>
      </c>
      <c r="R113" s="9" t="s">
        <v>801</v>
      </c>
      <c r="S113" s="9">
        <v>10</v>
      </c>
      <c r="T113" s="93">
        <f>ROUND((D113*1.3*1.2), 2)</f>
        <v>3.88</v>
      </c>
      <c r="U113" s="132" t="s">
        <v>344</v>
      </c>
      <c r="V113" s="49">
        <v>0.39200000000000002</v>
      </c>
      <c r="W113" s="9" t="s">
        <v>64</v>
      </c>
      <c r="X113" s="132" t="s">
        <v>63</v>
      </c>
      <c r="Y113" s="10">
        <v>329</v>
      </c>
      <c r="Z113" s="67">
        <v>40690</v>
      </c>
      <c r="AA113" s="68"/>
      <c r="AB113" s="68"/>
    </row>
    <row r="114" spans="1:29" s="1" customFormat="1">
      <c r="A114" s="33" t="s">
        <v>1888</v>
      </c>
      <c r="B114" s="9">
        <v>56</v>
      </c>
      <c r="C114" s="13" t="s">
        <v>1417</v>
      </c>
      <c r="D114" s="91">
        <v>0.96</v>
      </c>
      <c r="E114" s="78">
        <f>ROUND(D114*1.2, 2)</f>
        <v>1.1499999999999999</v>
      </c>
      <c r="F114" s="13">
        <v>2012</v>
      </c>
      <c r="G114" s="13">
        <v>208</v>
      </c>
      <c r="H114" s="9" t="s">
        <v>1368</v>
      </c>
      <c r="I114" s="19" t="s">
        <v>1323</v>
      </c>
      <c r="J114" s="13" t="s">
        <v>1367</v>
      </c>
      <c r="K114" s="13" t="s">
        <v>1366</v>
      </c>
      <c r="L114" s="13"/>
      <c r="M114" s="13" t="s">
        <v>1276</v>
      </c>
      <c r="N114" s="9"/>
      <c r="O114" s="13" t="s">
        <v>1050</v>
      </c>
      <c r="P114" s="13"/>
      <c r="Q114" s="13" t="s">
        <v>1051</v>
      </c>
      <c r="R114" s="9" t="s">
        <v>801</v>
      </c>
      <c r="S114" s="9">
        <v>50</v>
      </c>
      <c r="T114" s="9">
        <f>ROUND((D114*1.3*1.2), -1)</f>
        <v>0</v>
      </c>
      <c r="U114" s="48" t="s">
        <v>1365</v>
      </c>
      <c r="V114" s="49">
        <v>0.21</v>
      </c>
      <c r="W114" s="9" t="s">
        <v>185</v>
      </c>
      <c r="X114" s="48" t="s">
        <v>184</v>
      </c>
      <c r="Y114" s="10">
        <v>153</v>
      </c>
      <c r="Z114" s="45"/>
      <c r="AA114" s="68"/>
    </row>
    <row r="115" spans="1:29" s="1" customFormat="1">
      <c r="A115" s="33" t="s">
        <v>876</v>
      </c>
      <c r="B115" s="9">
        <v>18</v>
      </c>
      <c r="C115" s="13" t="s">
        <v>1165</v>
      </c>
      <c r="D115" s="13">
        <v>3600</v>
      </c>
      <c r="E115" s="13">
        <f>ROUND(D115*1.2, 0)</f>
        <v>4320</v>
      </c>
      <c r="F115" s="13"/>
      <c r="G115" s="13"/>
      <c r="H115" s="13">
        <v>208</v>
      </c>
      <c r="I115" s="45"/>
      <c r="J115" s="11" t="s">
        <v>94</v>
      </c>
      <c r="K115" s="19" t="s">
        <v>1323</v>
      </c>
      <c r="L115" s="13" t="s">
        <v>222</v>
      </c>
      <c r="M115" s="13" t="s">
        <v>223</v>
      </c>
      <c r="N115" s="45"/>
      <c r="O115" s="13" t="s">
        <v>1322</v>
      </c>
      <c r="P115" s="13"/>
      <c r="Q115" s="13" t="s">
        <v>1050</v>
      </c>
      <c r="R115" s="45"/>
      <c r="S115" s="13" t="s">
        <v>1051</v>
      </c>
      <c r="T115" s="9" t="s">
        <v>1172</v>
      </c>
      <c r="U115" s="9">
        <v>20</v>
      </c>
      <c r="V115" s="9">
        <f>ROUND((D115*1.3*1.2), -1)</f>
        <v>5620</v>
      </c>
      <c r="W115" s="48" t="s">
        <v>1116</v>
      </c>
      <c r="X115" s="49">
        <v>0.20799999999999999</v>
      </c>
      <c r="Y115" s="10" t="s">
        <v>95</v>
      </c>
      <c r="Z115" s="48" t="s">
        <v>879</v>
      </c>
      <c r="AA115" s="8">
        <v>987</v>
      </c>
      <c r="AB115" s="68"/>
    </row>
    <row r="116" spans="1:29" s="1" customFormat="1">
      <c r="A116" s="33" t="s">
        <v>1332</v>
      </c>
      <c r="B116" s="9">
        <v>58</v>
      </c>
      <c r="C116" s="13" t="s">
        <v>967</v>
      </c>
      <c r="D116" s="91">
        <v>1.1100000000000001</v>
      </c>
      <c r="E116" s="78">
        <f>ROUND(D116*1.2, 2)</f>
        <v>1.33</v>
      </c>
      <c r="F116" s="13">
        <v>2007</v>
      </c>
      <c r="G116" s="13">
        <v>220</v>
      </c>
      <c r="H116" s="11" t="s">
        <v>968</v>
      </c>
      <c r="I116" s="19" t="s">
        <v>1323</v>
      </c>
      <c r="J116" s="13" t="s">
        <v>255</v>
      </c>
      <c r="K116" s="13" t="s">
        <v>256</v>
      </c>
      <c r="L116" s="13"/>
      <c r="M116" s="13" t="s">
        <v>1276</v>
      </c>
      <c r="N116" s="9"/>
      <c r="O116" s="13" t="s">
        <v>1050</v>
      </c>
      <c r="P116" s="9"/>
      <c r="Q116" s="13" t="s">
        <v>1051</v>
      </c>
      <c r="R116" s="9" t="s">
        <v>1172</v>
      </c>
      <c r="S116" s="9">
        <v>30</v>
      </c>
      <c r="T116" s="9">
        <f>ROUND((D116*1.3*1.2), -1)</f>
        <v>0</v>
      </c>
      <c r="U116" s="48" t="s">
        <v>962</v>
      </c>
      <c r="V116" s="49">
        <v>0.222</v>
      </c>
      <c r="W116" s="9" t="s">
        <v>963</v>
      </c>
      <c r="X116" s="48" t="s">
        <v>1621</v>
      </c>
      <c r="Y116" s="10">
        <v>513</v>
      </c>
      <c r="Z116" s="45"/>
      <c r="AA116" s="68"/>
    </row>
    <row r="117" spans="1:29" s="1" customFormat="1">
      <c r="A117" s="33" t="s">
        <v>92</v>
      </c>
      <c r="B117" s="9">
        <v>58</v>
      </c>
      <c r="C117" s="13" t="s">
        <v>461</v>
      </c>
      <c r="D117" s="91">
        <v>2.37</v>
      </c>
      <c r="E117" s="78">
        <f>ROUND(D117*1.2, 2)</f>
        <v>2.84</v>
      </c>
      <c r="F117" s="13">
        <v>2009</v>
      </c>
      <c r="G117" s="13">
        <v>336</v>
      </c>
      <c r="H117" s="11" t="s">
        <v>462</v>
      </c>
      <c r="I117" s="19" t="s">
        <v>1323</v>
      </c>
      <c r="J117" s="13" t="s">
        <v>1291</v>
      </c>
      <c r="K117" s="13" t="s">
        <v>419</v>
      </c>
      <c r="L117" s="13"/>
      <c r="M117" s="13" t="s">
        <v>1276</v>
      </c>
      <c r="N117" s="9"/>
      <c r="O117" s="13" t="s">
        <v>1050</v>
      </c>
      <c r="P117" s="13"/>
      <c r="Q117" s="13" t="s">
        <v>1051</v>
      </c>
      <c r="R117" s="9" t="s">
        <v>1172</v>
      </c>
      <c r="S117" s="9">
        <v>10</v>
      </c>
      <c r="T117" s="9">
        <f>ROUND((D117*1.3*1.2), -1)</f>
        <v>0</v>
      </c>
      <c r="U117" s="48" t="s">
        <v>1086</v>
      </c>
      <c r="V117" s="49">
        <v>0.33200000000000002</v>
      </c>
      <c r="W117" s="9" t="s">
        <v>1087</v>
      </c>
      <c r="X117" s="48" t="s">
        <v>1512</v>
      </c>
      <c r="Y117" s="10">
        <v>436</v>
      </c>
      <c r="Z117" s="67"/>
      <c r="AA117" s="68"/>
    </row>
    <row r="118" spans="1:29" s="1" customFormat="1">
      <c r="A118" s="33" t="s">
        <v>93</v>
      </c>
      <c r="B118" s="9">
        <v>38</v>
      </c>
      <c r="C118" s="102" t="s">
        <v>1240</v>
      </c>
      <c r="D118" s="78">
        <f>ROUND(55131/10000,2)</f>
        <v>5.51</v>
      </c>
      <c r="E118" s="78">
        <f>ROUND(D118*1.2, 2)</f>
        <v>6.61</v>
      </c>
      <c r="F118" s="13">
        <v>2014</v>
      </c>
      <c r="G118" s="13">
        <v>400</v>
      </c>
      <c r="H118" s="11" t="s">
        <v>1241</v>
      </c>
      <c r="I118" s="19" t="s">
        <v>1323</v>
      </c>
      <c r="J118" s="13" t="s">
        <v>1242</v>
      </c>
      <c r="K118" s="13" t="s">
        <v>1243</v>
      </c>
      <c r="L118" s="13"/>
      <c r="M118" s="13" t="s">
        <v>1276</v>
      </c>
      <c r="N118" s="9"/>
      <c r="O118" s="13" t="s">
        <v>1050</v>
      </c>
      <c r="P118" s="13"/>
      <c r="Q118" s="13" t="s">
        <v>1051</v>
      </c>
      <c r="R118" s="9" t="s">
        <v>801</v>
      </c>
      <c r="S118" s="9"/>
      <c r="T118" s="93">
        <f>ROUND((D118*1.3*1.2), 2)</f>
        <v>8.6</v>
      </c>
      <c r="U118" s="48" t="s">
        <v>1244</v>
      </c>
      <c r="V118" s="49">
        <v>0.39200000000000002</v>
      </c>
      <c r="W118" s="9" t="s">
        <v>1245</v>
      </c>
      <c r="X118" s="48" t="s">
        <v>372</v>
      </c>
      <c r="Y118" s="10">
        <v>81</v>
      </c>
      <c r="Z118" s="67">
        <v>41716</v>
      </c>
      <c r="AA118" s="68"/>
      <c r="AB118" s="68"/>
      <c r="AC118" s="68"/>
    </row>
    <row r="119" spans="1:29" s="1" customFormat="1">
      <c r="A119" s="82" t="s">
        <v>93</v>
      </c>
      <c r="B119" s="9">
        <v>40</v>
      </c>
      <c r="C119" s="123" t="s">
        <v>1847</v>
      </c>
      <c r="D119" s="78">
        <v>20.83</v>
      </c>
      <c r="E119" s="78">
        <f>ROUND(D119*1.2, 2)</f>
        <v>25</v>
      </c>
      <c r="F119" s="13">
        <v>2017</v>
      </c>
      <c r="G119" s="13">
        <v>492</v>
      </c>
      <c r="H119" s="11" t="s">
        <v>1783</v>
      </c>
      <c r="I119" s="85" t="s">
        <v>1323</v>
      </c>
      <c r="J119" s="53" t="s">
        <v>1242</v>
      </c>
      <c r="K119" s="53" t="s">
        <v>1784</v>
      </c>
      <c r="L119" s="53"/>
      <c r="M119" s="53" t="s">
        <v>25</v>
      </c>
      <c r="N119" s="8"/>
      <c r="O119" s="53" t="s">
        <v>1050</v>
      </c>
      <c r="P119" s="53"/>
      <c r="Q119" s="53" t="s">
        <v>1051</v>
      </c>
      <c r="R119" s="8" t="s">
        <v>1171</v>
      </c>
      <c r="S119" s="8"/>
      <c r="T119" s="105">
        <f>ROUND((D119*1.3*1.2), 2)</f>
        <v>32.49</v>
      </c>
      <c r="U119" s="72" t="s">
        <v>1785</v>
      </c>
      <c r="V119" s="75"/>
      <c r="W119" s="8" t="s">
        <v>1245</v>
      </c>
      <c r="X119" s="72" t="s">
        <v>1786</v>
      </c>
      <c r="Y119" s="8">
        <v>99</v>
      </c>
      <c r="Z119" s="67">
        <v>42804</v>
      </c>
      <c r="AA119" s="68"/>
      <c r="AB119" s="68"/>
    </row>
    <row r="120" spans="1:29" s="1" customFormat="1">
      <c r="A120" s="40" t="s">
        <v>1889</v>
      </c>
      <c r="B120" s="9">
        <v>59</v>
      </c>
      <c r="C120" s="13" t="s">
        <v>109</v>
      </c>
      <c r="D120" s="91">
        <v>2.7</v>
      </c>
      <c r="E120" s="78">
        <f>ROUND(D120*1.2, 2)</f>
        <v>3.24</v>
      </c>
      <c r="F120" s="13">
        <v>2012</v>
      </c>
      <c r="G120" s="13">
        <v>288</v>
      </c>
      <c r="H120" s="9" t="s">
        <v>1880</v>
      </c>
      <c r="I120" s="19" t="s">
        <v>1323</v>
      </c>
      <c r="J120" s="13" t="s">
        <v>1294</v>
      </c>
      <c r="K120" s="13" t="s">
        <v>1295</v>
      </c>
      <c r="L120" s="13"/>
      <c r="M120" s="13" t="s">
        <v>25</v>
      </c>
      <c r="N120" s="8"/>
      <c r="O120" s="13" t="s">
        <v>1050</v>
      </c>
      <c r="P120" s="13"/>
      <c r="Q120" s="13" t="s">
        <v>1051</v>
      </c>
      <c r="R120" s="9" t="s">
        <v>801</v>
      </c>
      <c r="S120" s="9">
        <v>30</v>
      </c>
      <c r="T120" s="9">
        <f>ROUND((D120*1.3*1.2), -1)</f>
        <v>0</v>
      </c>
      <c r="U120" s="72" t="s">
        <v>852</v>
      </c>
      <c r="V120" s="49">
        <v>0.28000000000000003</v>
      </c>
      <c r="W120" s="9" t="s">
        <v>104</v>
      </c>
      <c r="X120" s="72" t="s">
        <v>1260</v>
      </c>
      <c r="Y120" s="10">
        <v>173</v>
      </c>
      <c r="Z120" s="45"/>
      <c r="AA120" s="68"/>
    </row>
    <row r="121" spans="1:29" s="1" customFormat="1">
      <c r="A121" s="33" t="s">
        <v>92</v>
      </c>
      <c r="B121" s="9">
        <v>19</v>
      </c>
      <c r="C121" s="54" t="s">
        <v>676</v>
      </c>
      <c r="D121" s="54">
        <v>17790</v>
      </c>
      <c r="E121" s="13">
        <f>ROUND(D121*1.2, 0)</f>
        <v>21348</v>
      </c>
      <c r="F121" s="54"/>
      <c r="G121" s="54"/>
      <c r="H121" s="54">
        <v>369</v>
      </c>
      <c r="I121" s="13"/>
      <c r="J121" s="11" t="s">
        <v>91</v>
      </c>
      <c r="K121" s="19" t="s">
        <v>1323</v>
      </c>
      <c r="L121" s="13" t="s">
        <v>224</v>
      </c>
      <c r="M121" s="13" t="s">
        <v>225</v>
      </c>
      <c r="N121" s="13"/>
      <c r="O121" s="13" t="s">
        <v>1322</v>
      </c>
      <c r="P121" s="9"/>
      <c r="Q121" s="13" t="s">
        <v>1050</v>
      </c>
      <c r="R121" s="13"/>
      <c r="S121" s="13" t="s">
        <v>1051</v>
      </c>
      <c r="T121" s="9" t="s">
        <v>1172</v>
      </c>
      <c r="U121" s="9">
        <v>10</v>
      </c>
      <c r="V121" s="9">
        <f>ROUND((D121*1.3*1.2), -1)</f>
        <v>27750</v>
      </c>
      <c r="W121" s="48" t="s">
        <v>644</v>
      </c>
      <c r="X121" s="49">
        <v>0.36399999999999999</v>
      </c>
      <c r="Y121" s="10" t="s">
        <v>97</v>
      </c>
      <c r="Z121" s="48" t="s">
        <v>787</v>
      </c>
      <c r="AA121" s="8">
        <v>872</v>
      </c>
      <c r="AB121" s="76">
        <v>39021</v>
      </c>
    </row>
    <row r="122" spans="1:29" s="1" customFormat="1">
      <c r="A122" s="33" t="s">
        <v>1332</v>
      </c>
      <c r="B122" s="9">
        <v>62</v>
      </c>
      <c r="C122" s="13" t="s">
        <v>1881</v>
      </c>
      <c r="D122" s="91">
        <v>0.38</v>
      </c>
      <c r="E122" s="78">
        <f>ROUND(D122*1.2, 2)</f>
        <v>0.46</v>
      </c>
      <c r="F122" s="13">
        <v>2007</v>
      </c>
      <c r="G122" s="13">
        <v>207</v>
      </c>
      <c r="H122" s="9" t="s">
        <v>1882</v>
      </c>
      <c r="I122" s="19"/>
      <c r="J122" s="13" t="s">
        <v>1883</v>
      </c>
      <c r="K122" s="13" t="s">
        <v>1023</v>
      </c>
      <c r="L122" s="13"/>
      <c r="M122" s="13" t="s">
        <v>1884</v>
      </c>
      <c r="N122" s="9"/>
      <c r="O122" s="13" t="s">
        <v>1050</v>
      </c>
      <c r="P122" s="13"/>
      <c r="Q122" s="13" t="s">
        <v>1051</v>
      </c>
      <c r="R122" s="9"/>
      <c r="S122" s="9"/>
      <c r="T122" s="9"/>
      <c r="U122" s="48" t="s">
        <v>1885</v>
      </c>
      <c r="V122" s="49"/>
      <c r="W122" s="9"/>
      <c r="X122" s="48"/>
      <c r="Y122" s="10"/>
      <c r="Z122" s="45"/>
      <c r="AA122" s="68"/>
    </row>
    <row r="123" spans="1:29" s="1" customFormat="1">
      <c r="A123" s="33" t="s">
        <v>93</v>
      </c>
      <c r="B123" s="9">
        <v>33</v>
      </c>
      <c r="C123" s="13" t="s">
        <v>881</v>
      </c>
      <c r="D123" s="13">
        <v>40840</v>
      </c>
      <c r="E123" s="13">
        <f>ROUND(D123*1.2, 0)</f>
        <v>49008</v>
      </c>
      <c r="F123" s="13"/>
      <c r="G123" s="13"/>
      <c r="H123" s="13">
        <v>2011</v>
      </c>
      <c r="I123" s="13">
        <v>254</v>
      </c>
      <c r="J123" s="13"/>
      <c r="K123" s="9" t="s">
        <v>701</v>
      </c>
      <c r="L123" s="13" t="s">
        <v>127</v>
      </c>
      <c r="M123" s="13" t="s">
        <v>128</v>
      </c>
      <c r="N123" s="13"/>
      <c r="O123" s="13" t="s">
        <v>1322</v>
      </c>
      <c r="P123" s="9"/>
      <c r="Q123" s="13" t="s">
        <v>1050</v>
      </c>
      <c r="R123" s="13"/>
      <c r="S123" s="13" t="s">
        <v>1051</v>
      </c>
      <c r="T123" s="9"/>
      <c r="U123" s="9">
        <v>15</v>
      </c>
      <c r="V123" s="9">
        <f>ROUND((D123*1.3*1.2), -1)</f>
        <v>63710</v>
      </c>
      <c r="W123" s="48" t="s">
        <v>356</v>
      </c>
      <c r="X123" s="49">
        <v>0.248</v>
      </c>
      <c r="Y123" s="10" t="s">
        <v>702</v>
      </c>
      <c r="Z123" s="48" t="s">
        <v>1411</v>
      </c>
      <c r="AA123" s="8">
        <v>554</v>
      </c>
      <c r="AB123" s="68"/>
    </row>
    <row r="124" spans="1:29" s="1" customFormat="1">
      <c r="A124" s="33" t="s">
        <v>2163</v>
      </c>
      <c r="B124" s="9">
        <v>28</v>
      </c>
      <c r="C124" s="147" t="s">
        <v>2136</v>
      </c>
      <c r="D124" s="78">
        <v>41.67</v>
      </c>
      <c r="E124" s="78">
        <f>ROUND(D124*1.2, 2)</f>
        <v>50</v>
      </c>
      <c r="F124" s="13">
        <v>2023</v>
      </c>
      <c r="G124" s="13">
        <v>304</v>
      </c>
      <c r="H124" s="11" t="s">
        <v>2138</v>
      </c>
      <c r="I124" s="19" t="s">
        <v>1323</v>
      </c>
      <c r="J124" s="13" t="s">
        <v>2137</v>
      </c>
      <c r="K124" s="13" t="s">
        <v>2139</v>
      </c>
      <c r="L124" s="13"/>
      <c r="M124" s="13" t="s">
        <v>25</v>
      </c>
      <c r="N124" s="9"/>
      <c r="O124" s="13" t="s">
        <v>1050</v>
      </c>
      <c r="P124" s="13"/>
      <c r="Q124" s="13" t="s">
        <v>1051</v>
      </c>
      <c r="R124" s="9" t="s">
        <v>1171</v>
      </c>
      <c r="S124" s="9"/>
      <c r="T124" s="93">
        <f>ROUND((D124*1.3*1.2), 2)</f>
        <v>65.010000000000005</v>
      </c>
      <c r="U124" s="132" t="s">
        <v>2140</v>
      </c>
      <c r="V124" s="132"/>
      <c r="W124" s="9" t="s">
        <v>2141</v>
      </c>
      <c r="X124" s="132" t="s">
        <v>2142</v>
      </c>
      <c r="Y124" s="10">
        <v>71</v>
      </c>
      <c r="Z124" s="114">
        <v>44995</v>
      </c>
      <c r="AA124" s="68"/>
      <c r="AB124" s="68"/>
    </row>
    <row r="125" spans="1:29" s="1" customFormat="1">
      <c r="A125" s="33" t="s">
        <v>1332</v>
      </c>
      <c r="B125" s="9">
        <v>71</v>
      </c>
      <c r="C125" s="13" t="s">
        <v>316</v>
      </c>
      <c r="D125" s="91">
        <v>0.44</v>
      </c>
      <c r="E125" s="78">
        <f>ROUND(D125*1.2, 2)</f>
        <v>0.53</v>
      </c>
      <c r="F125" s="13">
        <v>2005</v>
      </c>
      <c r="G125" s="13">
        <v>208</v>
      </c>
      <c r="H125" s="9" t="s">
        <v>317</v>
      </c>
      <c r="I125" s="19" t="s">
        <v>1323</v>
      </c>
      <c r="J125" s="13" t="s">
        <v>318</v>
      </c>
      <c r="K125" s="13" t="s">
        <v>319</v>
      </c>
      <c r="L125" s="13"/>
      <c r="M125" s="53"/>
      <c r="N125" s="9"/>
      <c r="O125" s="13" t="s">
        <v>1050</v>
      </c>
      <c r="P125" s="9"/>
      <c r="Q125" s="53" t="s">
        <v>1051</v>
      </c>
      <c r="R125" s="9" t="s">
        <v>1172</v>
      </c>
      <c r="S125" s="10">
        <v>30</v>
      </c>
      <c r="T125" s="9">
        <f>ROUND((D125*1.3*1.2), -1)</f>
        <v>0</v>
      </c>
      <c r="U125" s="48" t="s">
        <v>1475</v>
      </c>
      <c r="V125" s="49">
        <v>0.20399999999999999</v>
      </c>
      <c r="W125" s="51" t="s">
        <v>1476</v>
      </c>
      <c r="X125" s="48" t="s">
        <v>401</v>
      </c>
      <c r="Y125" s="10"/>
      <c r="Z125" s="45"/>
      <c r="AA125" s="68"/>
      <c r="AB125" s="68"/>
    </row>
    <row r="126" spans="1:29" s="1" customFormat="1">
      <c r="A126" s="33" t="s">
        <v>92</v>
      </c>
      <c r="B126" s="9">
        <v>35</v>
      </c>
      <c r="C126" s="13" t="s">
        <v>802</v>
      </c>
      <c r="D126" s="13">
        <v>10820</v>
      </c>
      <c r="E126" s="13">
        <f>ROUND(D126*1.2, 0)</f>
        <v>12984</v>
      </c>
      <c r="F126" s="13"/>
      <c r="G126" s="13"/>
      <c r="H126" s="13"/>
      <c r="I126" s="13"/>
      <c r="J126" s="13"/>
      <c r="K126" s="19"/>
      <c r="L126" s="13"/>
      <c r="M126" s="13" t="s">
        <v>1050</v>
      </c>
      <c r="N126" s="13">
        <v>2010</v>
      </c>
      <c r="O126" s="13">
        <v>512</v>
      </c>
      <c r="P126" s="13"/>
      <c r="Q126" s="13" t="s">
        <v>1051</v>
      </c>
      <c r="R126" s="9"/>
      <c r="S126" s="9"/>
      <c r="T126" s="9"/>
      <c r="U126" s="48" t="s">
        <v>138</v>
      </c>
      <c r="V126" s="49"/>
      <c r="W126" s="9" t="s">
        <v>1457</v>
      </c>
      <c r="X126" s="9" t="s">
        <v>803</v>
      </c>
      <c r="Y126" s="122"/>
      <c r="Z126" s="9"/>
      <c r="AA126" s="68"/>
      <c r="AB126" s="68"/>
    </row>
    <row r="127" spans="1:29" s="1" customFormat="1">
      <c r="A127" s="33" t="s">
        <v>92</v>
      </c>
      <c r="B127" s="9">
        <v>22</v>
      </c>
      <c r="C127" s="13" t="s">
        <v>1400</v>
      </c>
      <c r="D127" s="13">
        <v>19940</v>
      </c>
      <c r="E127" s="13">
        <f>ROUND(D127*1.2, 0)</f>
        <v>23928</v>
      </c>
      <c r="F127" s="13"/>
      <c r="G127" s="13"/>
      <c r="H127" s="13">
        <v>2010</v>
      </c>
      <c r="I127" s="13">
        <v>328</v>
      </c>
      <c r="J127" s="13"/>
      <c r="K127" s="9" t="s">
        <v>1401</v>
      </c>
      <c r="L127" s="13" t="s">
        <v>1393</v>
      </c>
      <c r="M127" s="13" t="s">
        <v>1391</v>
      </c>
      <c r="N127" s="13"/>
      <c r="O127" s="13" t="s">
        <v>1322</v>
      </c>
      <c r="P127" s="13" t="s">
        <v>220</v>
      </c>
      <c r="Q127" s="13" t="s">
        <v>1050</v>
      </c>
      <c r="R127" s="13"/>
      <c r="S127" s="13" t="s">
        <v>1051</v>
      </c>
      <c r="T127" s="9" t="s">
        <v>1172</v>
      </c>
      <c r="U127" s="9">
        <v>15</v>
      </c>
      <c r="V127" s="9">
        <f>ROUND((D127*1.3*1.2), -1)</f>
        <v>31110</v>
      </c>
      <c r="W127" s="48" t="s">
        <v>497</v>
      </c>
      <c r="X127" s="49">
        <v>0.314</v>
      </c>
      <c r="Y127" s="10" t="s">
        <v>1457</v>
      </c>
      <c r="Z127" s="48" t="s">
        <v>60</v>
      </c>
      <c r="AA127" s="8">
        <v>358</v>
      </c>
      <c r="AB127" s="68"/>
      <c r="AC127" s="68"/>
    </row>
    <row r="128" spans="1:29" s="1" customFormat="1">
      <c r="A128" s="33" t="s">
        <v>1889</v>
      </c>
      <c r="B128" s="9">
        <v>64</v>
      </c>
      <c r="C128" s="13" t="s">
        <v>285</v>
      </c>
      <c r="D128" s="91">
        <v>4.43</v>
      </c>
      <c r="E128" s="78">
        <f>ROUND(D128*1.2, 2)</f>
        <v>5.32</v>
      </c>
      <c r="F128" s="13">
        <v>2013</v>
      </c>
      <c r="G128" s="13">
        <v>392</v>
      </c>
      <c r="H128" s="11" t="s">
        <v>286</v>
      </c>
      <c r="I128" s="19" t="s">
        <v>1323</v>
      </c>
      <c r="J128" s="13" t="s">
        <v>287</v>
      </c>
      <c r="K128" s="13" t="s">
        <v>558</v>
      </c>
      <c r="L128" s="13"/>
      <c r="M128" s="13" t="s">
        <v>1322</v>
      </c>
      <c r="N128" s="9"/>
      <c r="O128" s="13" t="s">
        <v>1050</v>
      </c>
      <c r="P128" s="13"/>
      <c r="Q128" s="13" t="s">
        <v>1051</v>
      </c>
      <c r="R128" s="9" t="s">
        <v>801</v>
      </c>
      <c r="S128" s="9"/>
      <c r="T128" s="9">
        <f>ROUND((D128*1.3*1.2), -1)</f>
        <v>10</v>
      </c>
      <c r="U128" s="48" t="s">
        <v>332</v>
      </c>
      <c r="V128" s="49">
        <v>0.38400000000000001</v>
      </c>
      <c r="W128" s="9" t="s">
        <v>333</v>
      </c>
      <c r="X128" s="48" t="s">
        <v>372</v>
      </c>
      <c r="Y128" s="10">
        <v>286</v>
      </c>
      <c r="Z128" s="67">
        <v>41527</v>
      </c>
      <c r="AA128" s="68"/>
      <c r="AB128" s="68"/>
    </row>
    <row r="129" spans="1:30" s="1" customFormat="1">
      <c r="A129" s="33" t="s">
        <v>1887</v>
      </c>
      <c r="B129" s="9">
        <v>39</v>
      </c>
      <c r="C129" s="13" t="s">
        <v>81</v>
      </c>
      <c r="D129" s="91">
        <v>1.81</v>
      </c>
      <c r="E129" s="78">
        <f>ROUND(D129*1.2, 2)</f>
        <v>2.17</v>
      </c>
      <c r="F129" s="13">
        <v>2009</v>
      </c>
      <c r="G129" s="13">
        <v>398</v>
      </c>
      <c r="H129" s="11" t="s">
        <v>827</v>
      </c>
      <c r="I129" s="19" t="s">
        <v>1323</v>
      </c>
      <c r="J129" s="13" t="s">
        <v>413</v>
      </c>
      <c r="K129" s="13" t="s">
        <v>1229</v>
      </c>
      <c r="L129" s="13"/>
      <c r="M129" s="53" t="s">
        <v>1322</v>
      </c>
      <c r="N129" s="8"/>
      <c r="O129" s="13" t="s">
        <v>1050</v>
      </c>
      <c r="P129" s="13"/>
      <c r="Q129" s="13" t="s">
        <v>1051</v>
      </c>
      <c r="R129" s="10" t="s">
        <v>1172</v>
      </c>
      <c r="S129" s="9">
        <v>15</v>
      </c>
      <c r="T129" s="9">
        <f>ROUND((D129*1.3*1.2), -1)</f>
        <v>0</v>
      </c>
      <c r="U129" s="132" t="s">
        <v>915</v>
      </c>
      <c r="V129" s="49">
        <v>0.39</v>
      </c>
      <c r="W129" s="9" t="s">
        <v>1618</v>
      </c>
      <c r="X129" s="133" t="s">
        <v>605</v>
      </c>
      <c r="Y129" s="10">
        <v>214</v>
      </c>
      <c r="Z129" s="45"/>
      <c r="AA129" s="68"/>
    </row>
    <row r="130" spans="1:30" s="1" customFormat="1">
      <c r="A130" s="82" t="s">
        <v>92</v>
      </c>
      <c r="B130" s="9">
        <v>38</v>
      </c>
      <c r="C130" s="13" t="s">
        <v>1268</v>
      </c>
      <c r="D130" s="13">
        <v>34340</v>
      </c>
      <c r="E130" s="13">
        <f>ROUND(D130*1.2, 0)</f>
        <v>41208</v>
      </c>
      <c r="F130" s="13"/>
      <c r="G130" s="53"/>
      <c r="H130" s="53" t="s">
        <v>1392</v>
      </c>
      <c r="I130" s="13"/>
      <c r="J130" s="53" t="s">
        <v>1189</v>
      </c>
      <c r="K130" s="85" t="s">
        <v>1323</v>
      </c>
      <c r="L130" s="8"/>
      <c r="M130" s="53" t="s">
        <v>1050</v>
      </c>
      <c r="N130" s="53">
        <v>2008</v>
      </c>
      <c r="O130" s="53">
        <v>467</v>
      </c>
      <c r="P130" s="53"/>
      <c r="Q130" s="53" t="s">
        <v>1051</v>
      </c>
      <c r="R130" s="8" t="s">
        <v>1171</v>
      </c>
      <c r="S130" s="8">
        <v>8</v>
      </c>
      <c r="T130" s="8">
        <f>ROUND((D130*1.3*1.2), -1)</f>
        <v>53570</v>
      </c>
      <c r="U130" s="72" t="s">
        <v>860</v>
      </c>
      <c r="V130" s="75">
        <v>0.55000000000000004</v>
      </c>
      <c r="W130" s="8" t="s">
        <v>1160</v>
      </c>
      <c r="X130" s="8" t="s">
        <v>260</v>
      </c>
      <c r="Y130" s="72" t="s">
        <v>422</v>
      </c>
      <c r="Z130" s="9">
        <v>57</v>
      </c>
      <c r="AA130" s="68"/>
      <c r="AB130" s="68"/>
    </row>
    <row r="131" spans="1:30" s="1" customFormat="1">
      <c r="A131" s="36" t="s">
        <v>2166</v>
      </c>
      <c r="B131" s="9">
        <v>33</v>
      </c>
      <c r="C131" s="13" t="s">
        <v>2130</v>
      </c>
      <c r="D131" s="78">
        <v>19.899999999999999</v>
      </c>
      <c r="E131" s="78">
        <f>ROUND(D131*1.2, 2)</f>
        <v>23.88</v>
      </c>
      <c r="F131" s="13">
        <v>2023</v>
      </c>
      <c r="G131" s="13">
        <v>238</v>
      </c>
      <c r="H131" s="11" t="s">
        <v>2133</v>
      </c>
      <c r="I131" s="19" t="s">
        <v>1323</v>
      </c>
      <c r="J131" s="13" t="s">
        <v>2131</v>
      </c>
      <c r="K131" s="31" t="s">
        <v>2132</v>
      </c>
      <c r="L131" s="31"/>
      <c r="M131" s="13" t="s">
        <v>734</v>
      </c>
      <c r="N131" s="9"/>
      <c r="O131" s="13" t="s">
        <v>1050</v>
      </c>
      <c r="P131" s="13"/>
      <c r="Q131" s="13" t="s">
        <v>1157</v>
      </c>
      <c r="R131" s="9" t="s">
        <v>1171</v>
      </c>
      <c r="S131" s="9"/>
      <c r="T131" s="93">
        <f>ROUND((D131*1.3*1.2), 2)</f>
        <v>31.04</v>
      </c>
      <c r="U131" s="240" t="s">
        <v>2134</v>
      </c>
      <c r="V131" s="240"/>
      <c r="W131" s="9" t="s">
        <v>2135</v>
      </c>
      <c r="X131" s="132" t="s">
        <v>401</v>
      </c>
      <c r="Y131" s="10">
        <v>16</v>
      </c>
      <c r="Z131" s="67">
        <v>44945</v>
      </c>
      <c r="AA131" s="68"/>
      <c r="AB131" s="68"/>
    </row>
    <row r="132" spans="1:30" s="1" customFormat="1">
      <c r="A132" s="33" t="s">
        <v>1888</v>
      </c>
      <c r="B132" s="9">
        <v>43</v>
      </c>
      <c r="C132" s="13" t="s">
        <v>1055</v>
      </c>
      <c r="D132" s="91">
        <v>4.5599999999999996</v>
      </c>
      <c r="E132" s="78">
        <f>ROUND(D132*1.2, 2)</f>
        <v>5.47</v>
      </c>
      <c r="F132" s="13">
        <v>2014</v>
      </c>
      <c r="G132" s="13">
        <v>308</v>
      </c>
      <c r="H132" s="11" t="s">
        <v>1056</v>
      </c>
      <c r="I132" s="19" t="s">
        <v>1323</v>
      </c>
      <c r="J132" s="13" t="s">
        <v>417</v>
      </c>
      <c r="K132" s="13" t="s">
        <v>1509</v>
      </c>
      <c r="L132" s="13"/>
      <c r="M132" s="13" t="s">
        <v>25</v>
      </c>
      <c r="N132" s="9"/>
      <c r="O132" s="13" t="s">
        <v>1050</v>
      </c>
      <c r="P132" s="13"/>
      <c r="Q132" s="13" t="s">
        <v>1051</v>
      </c>
      <c r="R132" s="9" t="s">
        <v>801</v>
      </c>
      <c r="S132" s="9">
        <v>20</v>
      </c>
      <c r="T132" s="93">
        <f>ROUND((D132*1.3*1.2), 2)</f>
        <v>7.11</v>
      </c>
      <c r="U132" s="132" t="s">
        <v>1079</v>
      </c>
      <c r="V132" s="49">
        <v>0.32200000000000001</v>
      </c>
      <c r="W132" s="9" t="s">
        <v>1080</v>
      </c>
      <c r="X132" s="132" t="s">
        <v>1161</v>
      </c>
      <c r="Y132" s="10">
        <v>84</v>
      </c>
      <c r="Z132" s="67">
        <v>41736</v>
      </c>
      <c r="AA132" s="68"/>
      <c r="AB132" s="68"/>
    </row>
    <row r="133" spans="1:30" s="1" customFormat="1">
      <c r="A133" s="82" t="s">
        <v>876</v>
      </c>
      <c r="B133" s="9">
        <v>23</v>
      </c>
      <c r="C133" s="74" t="s">
        <v>1264</v>
      </c>
      <c r="D133" s="74">
        <v>16340</v>
      </c>
      <c r="E133" s="13">
        <f>ROUND(D133*1.2, 0)</f>
        <v>19608</v>
      </c>
      <c r="F133" s="74"/>
      <c r="G133" s="74"/>
      <c r="H133" s="74">
        <v>304</v>
      </c>
      <c r="I133" s="53"/>
      <c r="J133" s="203" t="s">
        <v>1525</v>
      </c>
      <c r="K133" s="85" t="s">
        <v>1323</v>
      </c>
      <c r="L133" s="239" t="s">
        <v>417</v>
      </c>
      <c r="M133" s="239" t="s">
        <v>1509</v>
      </c>
      <c r="N133" s="239"/>
      <c r="O133" s="53" t="s">
        <v>1322</v>
      </c>
      <c r="P133" s="244"/>
      <c r="Q133" s="53" t="s">
        <v>1050</v>
      </c>
      <c r="R133" s="53"/>
      <c r="S133" s="53" t="s">
        <v>1051</v>
      </c>
      <c r="T133" s="8" t="s">
        <v>800</v>
      </c>
      <c r="U133" s="8">
        <v>15</v>
      </c>
      <c r="V133" s="8">
        <f>ROUND((D133*1.3*1.2), -1)</f>
        <v>25490</v>
      </c>
      <c r="W133" s="72" t="s">
        <v>303</v>
      </c>
      <c r="X133" s="75">
        <v>0.30599999999999999</v>
      </c>
      <c r="Y133" s="8" t="s">
        <v>1526</v>
      </c>
      <c r="Z133" s="48" t="s">
        <v>325</v>
      </c>
      <c r="AA133" s="8">
        <v>258</v>
      </c>
      <c r="AB133" s="68"/>
    </row>
    <row r="134" spans="1:30" s="1" customFormat="1">
      <c r="A134" s="33" t="s">
        <v>1889</v>
      </c>
      <c r="B134" s="9">
        <v>64</v>
      </c>
      <c r="C134" s="102" t="s">
        <v>444</v>
      </c>
      <c r="D134" s="91">
        <v>1.42</v>
      </c>
      <c r="E134" s="78">
        <f>ROUND(D134*1.2, 2)</f>
        <v>1.7</v>
      </c>
      <c r="F134" s="13">
        <v>2012</v>
      </c>
      <c r="G134" s="13">
        <v>158</v>
      </c>
      <c r="H134" s="9" t="s">
        <v>362</v>
      </c>
      <c r="I134" s="19" t="s">
        <v>1323</v>
      </c>
      <c r="J134" s="13" t="s">
        <v>445</v>
      </c>
      <c r="K134" s="13" t="s">
        <v>369</v>
      </c>
      <c r="L134" s="13"/>
      <c r="M134" s="13" t="s">
        <v>1322</v>
      </c>
      <c r="N134" s="9"/>
      <c r="O134" s="13" t="s">
        <v>1050</v>
      </c>
      <c r="P134" s="13"/>
      <c r="Q134" s="13" t="s">
        <v>1051</v>
      </c>
      <c r="R134" s="9"/>
      <c r="S134" s="9"/>
      <c r="T134" s="9">
        <f>ROUND((D134*1.3*1.2), -1)</f>
        <v>0</v>
      </c>
      <c r="U134" s="48" t="s">
        <v>360</v>
      </c>
      <c r="V134" s="49"/>
      <c r="W134" s="9" t="s">
        <v>361</v>
      </c>
      <c r="X134" s="48" t="s">
        <v>264</v>
      </c>
      <c r="Y134" s="10">
        <v>382</v>
      </c>
      <c r="Z134" s="45"/>
      <c r="AA134" s="68"/>
    </row>
    <row r="135" spans="1:30" s="1" customFormat="1">
      <c r="A135" s="33" t="s">
        <v>876</v>
      </c>
      <c r="B135" s="9">
        <v>55</v>
      </c>
      <c r="C135" s="13" t="s">
        <v>1006</v>
      </c>
      <c r="D135" s="13">
        <v>15050</v>
      </c>
      <c r="E135" s="13">
        <f>ROUND(D135*1.2, 0)</f>
        <v>18060</v>
      </c>
      <c r="F135" s="13"/>
      <c r="G135" s="13"/>
      <c r="H135" s="13"/>
      <c r="I135" s="13"/>
      <c r="J135" s="13"/>
      <c r="K135" s="19"/>
      <c r="L135" s="13"/>
      <c r="M135" s="13"/>
      <c r="N135" s="13">
        <v>2009</v>
      </c>
      <c r="O135" s="13">
        <v>222</v>
      </c>
      <c r="P135" s="13"/>
      <c r="Q135" s="13"/>
      <c r="R135" s="9"/>
      <c r="S135" s="9"/>
      <c r="T135" s="9"/>
      <c r="U135" s="48" t="s">
        <v>390</v>
      </c>
      <c r="V135" s="49"/>
      <c r="W135" s="11">
        <v>619</v>
      </c>
      <c r="X135" s="87" t="s">
        <v>181</v>
      </c>
      <c r="Y135" s="122"/>
      <c r="Z135" s="9"/>
      <c r="AA135" s="68"/>
      <c r="AB135" s="68"/>
      <c r="AC135" s="68"/>
    </row>
    <row r="136" spans="1:30" s="1" customFormat="1">
      <c r="A136" s="40" t="s">
        <v>1888</v>
      </c>
      <c r="B136" s="9">
        <v>66</v>
      </c>
      <c r="C136" s="13" t="s">
        <v>726</v>
      </c>
      <c r="D136" s="91">
        <v>1.71</v>
      </c>
      <c r="E136" s="78">
        <f>ROUND(D136*1.2, 2)</f>
        <v>2.0499999999999998</v>
      </c>
      <c r="F136" s="13">
        <v>2012</v>
      </c>
      <c r="G136" s="13">
        <v>248</v>
      </c>
      <c r="H136" s="11" t="s">
        <v>1039</v>
      </c>
      <c r="I136" s="19" t="s">
        <v>1323</v>
      </c>
      <c r="J136" s="13" t="s">
        <v>1040</v>
      </c>
      <c r="K136" s="13" t="s">
        <v>1041</v>
      </c>
      <c r="L136" s="13"/>
      <c r="M136" s="13" t="s">
        <v>1322</v>
      </c>
      <c r="N136" s="9"/>
      <c r="O136" s="13" t="s">
        <v>1050</v>
      </c>
      <c r="P136" s="13"/>
      <c r="Q136" s="13" t="s">
        <v>1051</v>
      </c>
      <c r="R136" s="9" t="s">
        <v>801</v>
      </c>
      <c r="S136" s="9"/>
      <c r="T136" s="9">
        <f>ROUND((D136*1.3*1.2), -1)</f>
        <v>0</v>
      </c>
      <c r="U136" s="48" t="s">
        <v>987</v>
      </c>
      <c r="V136" s="49">
        <v>0.27200000000000002</v>
      </c>
      <c r="W136" s="9" t="s">
        <v>988</v>
      </c>
      <c r="X136" s="48" t="s">
        <v>1483</v>
      </c>
      <c r="Y136" s="10">
        <v>339</v>
      </c>
      <c r="Z136" s="67"/>
      <c r="AA136" s="68"/>
    </row>
    <row r="137" spans="1:30" s="1" customFormat="1">
      <c r="A137" s="33" t="s">
        <v>93</v>
      </c>
      <c r="B137" s="9">
        <v>25</v>
      </c>
      <c r="C137" s="13" t="s">
        <v>1066</v>
      </c>
      <c r="D137" s="13">
        <v>46963</v>
      </c>
      <c r="E137" s="13">
        <f>ROUND(D137*1.2, 0)</f>
        <v>56356</v>
      </c>
      <c r="F137" s="13"/>
      <c r="G137" s="13"/>
      <c r="H137" s="13">
        <v>576</v>
      </c>
      <c r="I137" s="13"/>
      <c r="J137" s="11" t="s">
        <v>655</v>
      </c>
      <c r="K137" s="80" t="s">
        <v>1323</v>
      </c>
      <c r="L137" s="13" t="s">
        <v>656</v>
      </c>
      <c r="M137" s="13" t="s">
        <v>428</v>
      </c>
      <c r="N137" s="13"/>
      <c r="O137" s="13" t="s">
        <v>1322</v>
      </c>
      <c r="P137" s="9"/>
      <c r="Q137" s="13" t="s">
        <v>1050</v>
      </c>
      <c r="R137" s="13"/>
      <c r="S137" s="13" t="s">
        <v>1051</v>
      </c>
      <c r="T137" s="9" t="s">
        <v>1171</v>
      </c>
      <c r="U137" s="9"/>
      <c r="V137" s="9">
        <f>ROUND((D137*1.3*1.2), -1)</f>
        <v>73260</v>
      </c>
      <c r="W137" s="48" t="s">
        <v>654</v>
      </c>
      <c r="X137" s="49"/>
      <c r="Y137" s="10" t="s">
        <v>657</v>
      </c>
      <c r="Z137" s="48" t="s">
        <v>168</v>
      </c>
      <c r="AA137" s="8">
        <v>485</v>
      </c>
      <c r="AB137" s="68"/>
    </row>
    <row r="138" spans="1:30" s="1" customFormat="1">
      <c r="A138" s="33" t="s">
        <v>92</v>
      </c>
      <c r="B138" s="9">
        <v>16</v>
      </c>
      <c r="C138" s="13" t="s">
        <v>1552</v>
      </c>
      <c r="D138" s="13">
        <v>129708</v>
      </c>
      <c r="E138" s="13">
        <f>ROUND(D138*1.2, 0)</f>
        <v>155650</v>
      </c>
      <c r="F138" s="13"/>
      <c r="G138" s="13"/>
      <c r="H138" s="13">
        <v>608</v>
      </c>
      <c r="I138" s="13"/>
      <c r="J138" s="11" t="s">
        <v>337</v>
      </c>
      <c r="K138" s="19" t="s">
        <v>1323</v>
      </c>
      <c r="L138" s="13" t="s">
        <v>129</v>
      </c>
      <c r="M138" s="13" t="s">
        <v>1553</v>
      </c>
      <c r="N138" s="13"/>
      <c r="O138" s="13" t="s">
        <v>25</v>
      </c>
      <c r="P138" s="9" t="s">
        <v>336</v>
      </c>
      <c r="Q138" s="13" t="s">
        <v>1050</v>
      </c>
      <c r="R138" s="13"/>
      <c r="S138" s="13" t="s">
        <v>1051</v>
      </c>
      <c r="T138" s="9" t="s">
        <v>1171</v>
      </c>
      <c r="U138" s="9">
        <v>10</v>
      </c>
      <c r="V138" s="9">
        <f>ROUND((D138*1.3*1.2), -1)</f>
        <v>202340</v>
      </c>
      <c r="W138" s="48" t="s">
        <v>1084</v>
      </c>
      <c r="X138" s="49">
        <v>0.68200000000000005</v>
      </c>
      <c r="Y138" s="10" t="s">
        <v>1085</v>
      </c>
      <c r="Z138" s="48" t="s">
        <v>335</v>
      </c>
      <c r="AA138" s="8">
        <v>125</v>
      </c>
      <c r="AB138" s="76">
        <v>41722</v>
      </c>
      <c r="AC138" s="3"/>
      <c r="AD138" s="3"/>
    </row>
    <row r="139" spans="1:30" s="1" customFormat="1">
      <c r="A139" s="33" t="s">
        <v>92</v>
      </c>
      <c r="B139" s="9">
        <v>50</v>
      </c>
      <c r="C139" s="102" t="s">
        <v>1418</v>
      </c>
      <c r="D139" s="91">
        <v>6.34</v>
      </c>
      <c r="E139" s="78">
        <f>ROUND(D139*1.2, 2)</f>
        <v>7.61</v>
      </c>
      <c r="F139" s="13">
        <v>2012</v>
      </c>
      <c r="G139" s="13">
        <v>576</v>
      </c>
      <c r="H139" s="11" t="s">
        <v>196</v>
      </c>
      <c r="I139" s="19" t="s">
        <v>1323</v>
      </c>
      <c r="J139" s="13" t="s">
        <v>197</v>
      </c>
      <c r="K139" s="13" t="s">
        <v>198</v>
      </c>
      <c r="L139" s="13"/>
      <c r="M139" s="13" t="s">
        <v>1322</v>
      </c>
      <c r="N139" s="9"/>
      <c r="O139" s="13" t="s">
        <v>1050</v>
      </c>
      <c r="P139" s="13"/>
      <c r="Q139" s="13" t="s">
        <v>1051</v>
      </c>
      <c r="R139" s="9" t="s">
        <v>1171</v>
      </c>
      <c r="S139" s="9">
        <v>10</v>
      </c>
      <c r="T139" s="93">
        <f>ROUND((D139*1.3*1.2), 2)</f>
        <v>9.89</v>
      </c>
      <c r="U139" s="132" t="s">
        <v>194</v>
      </c>
      <c r="V139" s="49">
        <v>0.65</v>
      </c>
      <c r="W139" s="9" t="s">
        <v>195</v>
      </c>
      <c r="X139" s="132" t="s">
        <v>1277</v>
      </c>
      <c r="Y139" s="10">
        <v>488</v>
      </c>
      <c r="Z139" s="67">
        <v>41224</v>
      </c>
      <c r="AA139" s="68"/>
      <c r="AB139" s="68"/>
    </row>
    <row r="140" spans="1:30" s="1" customFormat="1">
      <c r="A140" s="33" t="s">
        <v>876</v>
      </c>
      <c r="B140" s="9">
        <v>31</v>
      </c>
      <c r="C140" s="13" t="s">
        <v>992</v>
      </c>
      <c r="D140" s="13">
        <v>23400</v>
      </c>
      <c r="E140" s="13">
        <f>ROUND(D140*1.2, 0)</f>
        <v>28080</v>
      </c>
      <c r="F140" s="13"/>
      <c r="G140" s="13"/>
      <c r="H140" s="13">
        <v>2011</v>
      </c>
      <c r="I140" s="13">
        <v>540</v>
      </c>
      <c r="J140" s="45"/>
      <c r="K140" s="9" t="s">
        <v>1075</v>
      </c>
      <c r="L140" s="13" t="s">
        <v>129</v>
      </c>
      <c r="M140" s="13" t="s">
        <v>1580</v>
      </c>
      <c r="N140" s="45"/>
      <c r="O140" s="13" t="s">
        <v>25</v>
      </c>
      <c r="P140" s="13" t="s">
        <v>74</v>
      </c>
      <c r="Q140" s="13" t="s">
        <v>1050</v>
      </c>
      <c r="R140" s="13" t="s">
        <v>1051</v>
      </c>
      <c r="S140" s="45"/>
      <c r="T140" s="9" t="s">
        <v>801</v>
      </c>
      <c r="U140" s="9">
        <v>10</v>
      </c>
      <c r="V140" s="9">
        <f>ROUND((D140*1.3*1.2), -1)</f>
        <v>36500</v>
      </c>
      <c r="W140" s="48" t="s">
        <v>601</v>
      </c>
      <c r="X140" s="49">
        <v>0.50600000000000001</v>
      </c>
      <c r="Y140" s="10" t="s">
        <v>544</v>
      </c>
      <c r="Z140" s="48" t="s">
        <v>1158</v>
      </c>
      <c r="AA140" s="8">
        <v>37</v>
      </c>
      <c r="AB140" s="68"/>
    </row>
    <row r="141" spans="1:30" s="1" customFormat="1">
      <c r="A141" s="36" t="s">
        <v>876</v>
      </c>
      <c r="B141" s="9">
        <v>32</v>
      </c>
      <c r="C141" s="13" t="s">
        <v>1088</v>
      </c>
      <c r="D141" s="13">
        <v>10460</v>
      </c>
      <c r="E141" s="13">
        <f>ROUND(D141*1.2, 0)</f>
        <v>12552</v>
      </c>
      <c r="F141" s="13"/>
      <c r="G141" s="13"/>
      <c r="H141" s="13">
        <v>2006</v>
      </c>
      <c r="I141" s="13">
        <v>254</v>
      </c>
      <c r="J141" s="13"/>
      <c r="K141" s="9" t="s">
        <v>1089</v>
      </c>
      <c r="L141" s="13" t="s">
        <v>1352</v>
      </c>
      <c r="M141" s="13" t="s">
        <v>75</v>
      </c>
      <c r="N141" s="13"/>
      <c r="O141" s="13" t="s">
        <v>1276</v>
      </c>
      <c r="P141" s="9"/>
      <c r="Q141" s="13" t="s">
        <v>1050</v>
      </c>
      <c r="R141" s="13"/>
      <c r="S141" s="13" t="s">
        <v>1051</v>
      </c>
      <c r="T141" s="9" t="s">
        <v>1172</v>
      </c>
      <c r="U141" s="9">
        <v>15</v>
      </c>
      <c r="V141" s="9">
        <f>ROUND((D141*1.3*1.2), -1)</f>
        <v>16320</v>
      </c>
      <c r="W141" s="48" t="s">
        <v>1038</v>
      </c>
      <c r="X141" s="49">
        <v>0.34200000000000003</v>
      </c>
      <c r="Y141" s="10" t="s">
        <v>418</v>
      </c>
      <c r="Z141" s="48" t="s">
        <v>40</v>
      </c>
      <c r="AA141" s="8">
        <v>647</v>
      </c>
      <c r="AB141" s="68"/>
    </row>
    <row r="142" spans="1:30" s="1" customFormat="1">
      <c r="A142" s="40" t="s">
        <v>876</v>
      </c>
      <c r="B142" s="9">
        <v>23</v>
      </c>
      <c r="C142" s="13" t="s">
        <v>1069</v>
      </c>
      <c r="D142" s="13">
        <v>18280</v>
      </c>
      <c r="E142" s="13">
        <f>ROUND(D142*1.2, 0)</f>
        <v>21936</v>
      </c>
      <c r="F142" s="13"/>
      <c r="G142" s="13"/>
      <c r="H142" s="13">
        <v>352</v>
      </c>
      <c r="I142" s="13"/>
      <c r="J142" s="11" t="s">
        <v>1070</v>
      </c>
      <c r="K142" s="19" t="s">
        <v>1323</v>
      </c>
      <c r="L142" s="13" t="s">
        <v>1352</v>
      </c>
      <c r="M142" s="13" t="s">
        <v>75</v>
      </c>
      <c r="N142" s="13"/>
      <c r="O142" s="13" t="s">
        <v>1322</v>
      </c>
      <c r="P142" s="13" t="s">
        <v>76</v>
      </c>
      <c r="Q142" s="13" t="s">
        <v>1050</v>
      </c>
      <c r="R142" s="13"/>
      <c r="S142" s="13" t="s">
        <v>1051</v>
      </c>
      <c r="T142" s="9" t="s">
        <v>1172</v>
      </c>
      <c r="U142" s="9">
        <v>10</v>
      </c>
      <c r="V142" s="9">
        <f>ROUND((D142*1.3*1.2), -1)</f>
        <v>28520</v>
      </c>
      <c r="W142" s="48" t="s">
        <v>1038</v>
      </c>
      <c r="X142" s="49">
        <v>0.34200000000000003</v>
      </c>
      <c r="Y142" s="9" t="s">
        <v>259</v>
      </c>
      <c r="Z142" s="72" t="s">
        <v>40</v>
      </c>
      <c r="AA142" s="8">
        <v>608</v>
      </c>
      <c r="AB142" s="76"/>
    </row>
    <row r="143" spans="1:30" s="1" customFormat="1">
      <c r="A143" s="36" t="s">
        <v>876</v>
      </c>
      <c r="B143" s="9">
        <v>32</v>
      </c>
      <c r="C143" s="13" t="s">
        <v>1420</v>
      </c>
      <c r="D143" s="13">
        <v>8830</v>
      </c>
      <c r="E143" s="13">
        <f>ROUND(D143*1.2, 0)</f>
        <v>10596</v>
      </c>
      <c r="F143" s="13"/>
      <c r="G143" s="13"/>
      <c r="H143" s="13">
        <v>208</v>
      </c>
      <c r="I143" s="13"/>
      <c r="J143" s="11" t="s">
        <v>10</v>
      </c>
      <c r="K143" s="19" t="s">
        <v>1323</v>
      </c>
      <c r="L143" s="13" t="s">
        <v>148</v>
      </c>
      <c r="M143" s="13" t="s">
        <v>149</v>
      </c>
      <c r="N143" s="53"/>
      <c r="O143" s="13" t="s">
        <v>1322</v>
      </c>
      <c r="P143" s="53"/>
      <c r="Q143" s="13" t="s">
        <v>1050</v>
      </c>
      <c r="R143" s="9"/>
      <c r="S143" s="13" t="s">
        <v>1051</v>
      </c>
      <c r="T143" s="9"/>
      <c r="U143" s="9"/>
      <c r="V143" s="49"/>
      <c r="W143" s="48" t="s">
        <v>8</v>
      </c>
      <c r="X143" s="48"/>
      <c r="Y143" s="10" t="s">
        <v>9</v>
      </c>
      <c r="Z143" s="48" t="s">
        <v>1419</v>
      </c>
      <c r="AA143" s="68"/>
      <c r="AB143" s="68"/>
    </row>
    <row r="144" spans="1:30" s="1" customFormat="1">
      <c r="A144" s="33" t="s">
        <v>876</v>
      </c>
      <c r="B144" s="9">
        <v>37</v>
      </c>
      <c r="C144" s="13" t="s">
        <v>823</v>
      </c>
      <c r="D144" s="13">
        <v>35450</v>
      </c>
      <c r="E144" s="13">
        <f>ROUND(D144*1.2, 0)</f>
        <v>42540</v>
      </c>
      <c r="F144" s="13"/>
      <c r="G144" s="13"/>
      <c r="H144" s="13">
        <v>2010</v>
      </c>
      <c r="I144" s="13">
        <v>432</v>
      </c>
      <c r="J144" s="9" t="s">
        <v>824</v>
      </c>
      <c r="K144" s="13" t="s">
        <v>865</v>
      </c>
      <c r="L144" s="13" t="s">
        <v>866</v>
      </c>
      <c r="M144" s="45"/>
      <c r="N144" s="13" t="s">
        <v>1322</v>
      </c>
      <c r="O144" s="45"/>
      <c r="P144" s="13" t="s">
        <v>1050</v>
      </c>
      <c r="Q144" s="45"/>
      <c r="R144" s="13" t="s">
        <v>1051</v>
      </c>
      <c r="S144" s="9" t="s">
        <v>801</v>
      </c>
      <c r="T144" s="9">
        <v>10</v>
      </c>
      <c r="U144" s="9">
        <f>ROUND((D144*1.3*1.2), -1)</f>
        <v>55300</v>
      </c>
      <c r="V144" s="48" t="s">
        <v>687</v>
      </c>
      <c r="W144" s="49">
        <v>0.44400000000000001</v>
      </c>
      <c r="X144" s="9" t="s">
        <v>825</v>
      </c>
      <c r="Y144" s="122" t="s">
        <v>484</v>
      </c>
      <c r="Z144" s="9">
        <v>533</v>
      </c>
      <c r="AA144" s="68"/>
      <c r="AB144" s="68"/>
    </row>
    <row r="145" spans="1:30" s="1" customFormat="1">
      <c r="A145" s="33" t="s">
        <v>1888</v>
      </c>
      <c r="B145" s="9">
        <v>56</v>
      </c>
      <c r="C145" s="13" t="s">
        <v>1734</v>
      </c>
      <c r="D145" s="78">
        <v>15</v>
      </c>
      <c r="E145" s="78">
        <f>ROUND(D145*1.2, 2)</f>
        <v>18</v>
      </c>
      <c r="F145" s="13">
        <v>2016</v>
      </c>
      <c r="G145" s="13">
        <v>224</v>
      </c>
      <c r="H145" s="11" t="s">
        <v>1735</v>
      </c>
      <c r="I145" s="19" t="s">
        <v>1323</v>
      </c>
      <c r="J145" s="13" t="s">
        <v>1736</v>
      </c>
      <c r="K145" s="13" t="s">
        <v>1737</v>
      </c>
      <c r="L145" s="13"/>
      <c r="M145" s="13" t="s">
        <v>1322</v>
      </c>
      <c r="N145" s="9"/>
      <c r="O145" s="13" t="s">
        <v>1050</v>
      </c>
      <c r="P145" s="13"/>
      <c r="Q145" s="13" t="s">
        <v>1051</v>
      </c>
      <c r="R145" s="9"/>
      <c r="S145" s="9"/>
      <c r="T145" s="9">
        <f>ROUND((D145*1.3*1.2), 2)</f>
        <v>23.4</v>
      </c>
      <c r="U145" s="48" t="s">
        <v>1738</v>
      </c>
      <c r="V145" s="49"/>
      <c r="W145" s="9" t="s">
        <v>1739</v>
      </c>
      <c r="X145" s="48" t="s">
        <v>1411</v>
      </c>
      <c r="Y145" s="10">
        <v>359</v>
      </c>
      <c r="Z145" s="67">
        <v>42664</v>
      </c>
      <c r="AA145" s="68"/>
      <c r="AB145" s="68"/>
    </row>
    <row r="146" spans="1:30" s="1" customFormat="1">
      <c r="A146" s="40" t="s">
        <v>876</v>
      </c>
      <c r="B146" s="9">
        <v>35</v>
      </c>
      <c r="C146" s="13" t="s">
        <v>1478</v>
      </c>
      <c r="D146" s="13">
        <v>16550</v>
      </c>
      <c r="E146" s="13">
        <f>ROUND(D146*1.2, 0)</f>
        <v>19860</v>
      </c>
      <c r="F146" s="13"/>
      <c r="G146" s="13"/>
      <c r="H146" s="13">
        <v>2009</v>
      </c>
      <c r="I146" s="13">
        <v>222</v>
      </c>
      <c r="J146" s="13"/>
      <c r="K146" s="9" t="s">
        <v>1479</v>
      </c>
      <c r="L146" s="13" t="s">
        <v>1480</v>
      </c>
      <c r="M146" s="13" t="s">
        <v>1481</v>
      </c>
      <c r="N146" s="13"/>
      <c r="O146" s="13" t="s">
        <v>1322</v>
      </c>
      <c r="P146" s="13"/>
      <c r="Q146" s="13" t="s">
        <v>1050</v>
      </c>
      <c r="R146" s="9"/>
      <c r="S146" s="13" t="s">
        <v>1051</v>
      </c>
      <c r="T146" s="9"/>
      <c r="U146" s="9"/>
      <c r="V146" s="49"/>
      <c r="W146" s="48" t="s">
        <v>1254</v>
      </c>
      <c r="X146" s="48"/>
      <c r="Y146" s="10" t="s">
        <v>1566</v>
      </c>
      <c r="Z146" s="48" t="s">
        <v>1180</v>
      </c>
      <c r="AA146" s="68">
        <v>349</v>
      </c>
      <c r="AB146" s="68"/>
    </row>
    <row r="147" spans="1:30" s="1" customFormat="1">
      <c r="A147" s="33" t="s">
        <v>92</v>
      </c>
      <c r="B147" s="9">
        <v>50</v>
      </c>
      <c r="C147" s="13" t="s">
        <v>1628</v>
      </c>
      <c r="D147" s="91">
        <v>4.51</v>
      </c>
      <c r="E147" s="78">
        <f>ROUND(D147*1.2, 2)</f>
        <v>5.41</v>
      </c>
      <c r="F147" s="13">
        <v>2011</v>
      </c>
      <c r="G147" s="13">
        <v>448</v>
      </c>
      <c r="H147" s="9" t="s">
        <v>637</v>
      </c>
      <c r="I147" s="19" t="s">
        <v>1323</v>
      </c>
      <c r="J147" s="13" t="s">
        <v>859</v>
      </c>
      <c r="K147" s="13" t="s">
        <v>520</v>
      </c>
      <c r="L147" s="13"/>
      <c r="M147" s="13" t="s">
        <v>1322</v>
      </c>
      <c r="N147" s="9"/>
      <c r="O147" s="13" t="s">
        <v>1050</v>
      </c>
      <c r="P147" s="9"/>
      <c r="Q147" s="13" t="s">
        <v>1051</v>
      </c>
      <c r="R147" s="9" t="s">
        <v>801</v>
      </c>
      <c r="S147" s="9">
        <v>10</v>
      </c>
      <c r="T147" s="9">
        <f>ROUND((D147*1.3*1.2), -1)</f>
        <v>10</v>
      </c>
      <c r="U147" s="132" t="s">
        <v>1455</v>
      </c>
      <c r="V147" s="49">
        <v>0.43</v>
      </c>
      <c r="W147" s="9" t="s">
        <v>441</v>
      </c>
      <c r="X147" s="132" t="s">
        <v>636</v>
      </c>
      <c r="Y147" s="10">
        <v>39</v>
      </c>
      <c r="Z147" s="45"/>
      <c r="AA147" s="68"/>
    </row>
    <row r="148" spans="1:30" s="1" customFormat="1">
      <c r="A148" s="36" t="s">
        <v>876</v>
      </c>
      <c r="B148" s="9">
        <v>56</v>
      </c>
      <c r="C148" s="13" t="s">
        <v>1528</v>
      </c>
      <c r="D148" s="13">
        <v>25550</v>
      </c>
      <c r="E148" s="13">
        <f>ROUND(D148*1.2, 0)</f>
        <v>30660</v>
      </c>
      <c r="F148" s="13"/>
      <c r="G148" s="13"/>
      <c r="H148" s="13" t="s">
        <v>710</v>
      </c>
      <c r="I148" s="13"/>
      <c r="J148" s="13" t="s">
        <v>1322</v>
      </c>
      <c r="K148" s="19" t="s">
        <v>1323</v>
      </c>
      <c r="L148" s="8"/>
      <c r="M148" s="13" t="s">
        <v>1050</v>
      </c>
      <c r="N148" s="13">
        <v>2010</v>
      </c>
      <c r="O148" s="13">
        <v>288</v>
      </c>
      <c r="P148" s="53"/>
      <c r="Q148" s="13" t="s">
        <v>1051</v>
      </c>
      <c r="R148" s="10" t="s">
        <v>801</v>
      </c>
      <c r="S148" s="9">
        <v>20</v>
      </c>
      <c r="T148" s="9">
        <f>ROUND((D148*1.3*1.2), -1)</f>
        <v>39860</v>
      </c>
      <c r="U148" s="48" t="s">
        <v>1288</v>
      </c>
      <c r="V148" s="75">
        <v>0.28599999999999998</v>
      </c>
      <c r="W148" s="9" t="s">
        <v>1297</v>
      </c>
      <c r="X148" s="8" t="s">
        <v>1296</v>
      </c>
      <c r="Y148" s="122" t="s">
        <v>257</v>
      </c>
      <c r="Z148" s="9">
        <v>597</v>
      </c>
      <c r="AA148" s="68"/>
      <c r="AB148" s="68"/>
    </row>
    <row r="149" spans="1:30" s="1" customFormat="1">
      <c r="A149" s="33" t="s">
        <v>1888</v>
      </c>
      <c r="B149" s="9">
        <v>56</v>
      </c>
      <c r="C149" s="13" t="s">
        <v>1683</v>
      </c>
      <c r="D149" s="78">
        <v>14.83</v>
      </c>
      <c r="E149" s="78">
        <f>ROUND(D149*1.2, 2)</f>
        <v>17.8</v>
      </c>
      <c r="F149" s="13">
        <v>2016</v>
      </c>
      <c r="G149" s="13">
        <v>344</v>
      </c>
      <c r="H149" s="11" t="s">
        <v>1684</v>
      </c>
      <c r="I149" s="19" t="s">
        <v>1323</v>
      </c>
      <c r="J149" s="13" t="s">
        <v>709</v>
      </c>
      <c r="K149" s="13" t="s">
        <v>1685</v>
      </c>
      <c r="L149" s="13"/>
      <c r="M149" s="13" t="s">
        <v>25</v>
      </c>
      <c r="N149" s="9"/>
      <c r="O149" s="13" t="s">
        <v>1050</v>
      </c>
      <c r="P149" s="13"/>
      <c r="Q149" s="13" t="s">
        <v>1051</v>
      </c>
      <c r="R149" s="10" t="s">
        <v>1171</v>
      </c>
      <c r="S149" s="9"/>
      <c r="T149" s="9">
        <f>ROUND((D149*1.3*1.2), 2)</f>
        <v>23.13</v>
      </c>
      <c r="U149" s="48" t="s">
        <v>1686</v>
      </c>
      <c r="V149" s="49"/>
      <c r="W149" s="9" t="s">
        <v>1687</v>
      </c>
      <c r="X149" s="48" t="s">
        <v>1688</v>
      </c>
      <c r="Y149" s="10">
        <v>117</v>
      </c>
      <c r="Z149" s="67">
        <v>42467</v>
      </c>
      <c r="AA149" s="68"/>
      <c r="AB149" s="68"/>
      <c r="AC149" s="68"/>
    </row>
    <row r="150" spans="1:30" s="1" customFormat="1">
      <c r="A150" s="33" t="s">
        <v>93</v>
      </c>
      <c r="B150" s="9">
        <v>46</v>
      </c>
      <c r="C150" s="13" t="s">
        <v>1061</v>
      </c>
      <c r="D150" s="78">
        <v>5.79</v>
      </c>
      <c r="E150" s="78">
        <f>ROUND(D150*1.2, 2)</f>
        <v>6.95</v>
      </c>
      <c r="F150" s="13">
        <v>2013</v>
      </c>
      <c r="G150" s="13">
        <v>336</v>
      </c>
      <c r="H150" s="11" t="s">
        <v>1062</v>
      </c>
      <c r="I150" s="19" t="s">
        <v>1323</v>
      </c>
      <c r="J150" s="13" t="s">
        <v>1063</v>
      </c>
      <c r="K150" s="13" t="s">
        <v>1064</v>
      </c>
      <c r="L150" s="13"/>
      <c r="M150" s="13" t="s">
        <v>1322</v>
      </c>
      <c r="N150" s="9"/>
      <c r="O150" s="13" t="s">
        <v>1050</v>
      </c>
      <c r="P150" s="13"/>
      <c r="Q150" s="13" t="s">
        <v>1051</v>
      </c>
      <c r="R150" s="9" t="s">
        <v>1171</v>
      </c>
      <c r="S150" s="9"/>
      <c r="T150" s="9">
        <f>ROUND((D150*1.3*1.2), -1)</f>
        <v>10</v>
      </c>
      <c r="U150" s="48" t="s">
        <v>1362</v>
      </c>
      <c r="V150" s="49">
        <v>0.432</v>
      </c>
      <c r="W150" s="10" t="s">
        <v>1363</v>
      </c>
      <c r="X150" s="48" t="s">
        <v>1364</v>
      </c>
      <c r="Y150" s="8">
        <v>285</v>
      </c>
      <c r="Z150" s="76">
        <v>41558</v>
      </c>
    </row>
    <row r="151" spans="1:30">
      <c r="A151" s="183" t="s">
        <v>2163</v>
      </c>
      <c r="B151" s="9">
        <v>39</v>
      </c>
      <c r="C151" s="232" t="s">
        <v>2055</v>
      </c>
      <c r="D151" s="169">
        <v>29.11</v>
      </c>
      <c r="E151" s="78">
        <f>ROUND(D151*1.2, 2)</f>
        <v>34.93</v>
      </c>
      <c r="F151" s="170">
        <v>2020</v>
      </c>
      <c r="G151" s="170">
        <v>212</v>
      </c>
      <c r="H151" s="171" t="s">
        <v>2056</v>
      </c>
      <c r="I151" s="172" t="s">
        <v>1323</v>
      </c>
      <c r="J151" s="170" t="s">
        <v>2057</v>
      </c>
      <c r="K151" s="170" t="s">
        <v>2058</v>
      </c>
      <c r="L151" s="170" t="s">
        <v>1422</v>
      </c>
      <c r="M151" s="170" t="s">
        <v>1322</v>
      </c>
      <c r="N151" s="168"/>
      <c r="O151" s="170" t="s">
        <v>1050</v>
      </c>
      <c r="P151" s="170"/>
      <c r="Q151" s="170" t="s">
        <v>2059</v>
      </c>
      <c r="R151" s="168" t="s">
        <v>2060</v>
      </c>
      <c r="S151" s="168" t="s">
        <v>1422</v>
      </c>
      <c r="T151" s="173">
        <f>ROUND((D151*1.3*1.2), 2)</f>
        <v>45.41</v>
      </c>
      <c r="U151" s="174" t="s">
        <v>2061</v>
      </c>
      <c r="V151" s="175"/>
      <c r="W151" s="168" t="s">
        <v>1363</v>
      </c>
      <c r="X151" s="174" t="s">
        <v>1862</v>
      </c>
      <c r="Y151" s="176">
        <v>257</v>
      </c>
      <c r="Z151" s="247">
        <v>44102</v>
      </c>
      <c r="AA151" s="177"/>
      <c r="AB151" s="177"/>
      <c r="AC151" s="178"/>
      <c r="AD151" s="178"/>
    </row>
    <row r="152" spans="1:30" s="1" customFormat="1">
      <c r="A152" s="33" t="s">
        <v>876</v>
      </c>
      <c r="B152" s="9">
        <v>34</v>
      </c>
      <c r="C152" s="13" t="s">
        <v>139</v>
      </c>
      <c r="D152" s="13">
        <v>5180</v>
      </c>
      <c r="E152" s="13">
        <f>ROUND(D152*1.2, 0)</f>
        <v>6216</v>
      </c>
      <c r="F152" s="13"/>
      <c r="G152" s="13"/>
      <c r="H152" s="13">
        <v>2008</v>
      </c>
      <c r="I152" s="13">
        <v>188</v>
      </c>
      <c r="J152" s="13"/>
      <c r="K152" s="9" t="s">
        <v>140</v>
      </c>
      <c r="L152" s="13"/>
      <c r="M152" s="45"/>
      <c r="N152" s="45"/>
      <c r="O152" s="45"/>
      <c r="P152" s="13"/>
      <c r="Q152" s="13" t="s">
        <v>1050</v>
      </c>
      <c r="R152" s="9"/>
      <c r="S152" s="13" t="s">
        <v>1051</v>
      </c>
      <c r="T152" s="45"/>
      <c r="U152" s="45"/>
      <c r="V152" s="9">
        <f>ROUND((D152*1.3*1.2), -1)</f>
        <v>8080</v>
      </c>
      <c r="W152" s="48" t="s">
        <v>179</v>
      </c>
      <c r="X152" s="45"/>
      <c r="Y152" s="115" t="s">
        <v>1439</v>
      </c>
      <c r="Z152" s="9"/>
      <c r="AA152" s="68"/>
      <c r="AB152" s="68"/>
    </row>
    <row r="153" spans="1:30" s="1" customFormat="1">
      <c r="A153" s="36" t="s">
        <v>876</v>
      </c>
      <c r="B153" s="9">
        <v>61</v>
      </c>
      <c r="C153" s="13" t="s">
        <v>370</v>
      </c>
      <c r="D153" s="13">
        <v>13280</v>
      </c>
      <c r="E153" s="13">
        <f>ROUND(D153*1.2, 0)</f>
        <v>15936</v>
      </c>
      <c r="F153" s="13"/>
      <c r="G153" s="13"/>
      <c r="H153" s="13"/>
      <c r="I153" s="13"/>
      <c r="J153" s="13"/>
      <c r="K153" s="19"/>
      <c r="L153" s="13"/>
      <c r="M153" s="13"/>
      <c r="N153" s="13">
        <v>2006</v>
      </c>
      <c r="O153" s="13">
        <v>316</v>
      </c>
      <c r="P153" s="13"/>
      <c r="Q153" s="13"/>
      <c r="R153" s="9"/>
      <c r="S153" s="9"/>
      <c r="T153" s="9"/>
      <c r="U153" s="48" t="s">
        <v>472</v>
      </c>
      <c r="V153" s="49"/>
      <c r="W153" s="9" t="s">
        <v>471</v>
      </c>
      <c r="X153" s="9" t="s">
        <v>371</v>
      </c>
      <c r="Y153" s="122"/>
      <c r="Z153" s="9"/>
      <c r="AA153" s="68"/>
      <c r="AB153" s="68"/>
    </row>
    <row r="154" spans="1:30" s="1" customFormat="1">
      <c r="A154" s="33" t="s">
        <v>1889</v>
      </c>
      <c r="B154" s="9">
        <v>77</v>
      </c>
      <c r="C154" s="13" t="s">
        <v>1602</v>
      </c>
      <c r="D154" s="91">
        <v>0.67</v>
      </c>
      <c r="E154" s="78">
        <f t="shared" ref="E154:E162" si="4">ROUND(D154*1.2, 2)</f>
        <v>0.8</v>
      </c>
      <c r="F154" s="13">
        <v>2012</v>
      </c>
      <c r="G154" s="13">
        <v>176</v>
      </c>
      <c r="H154" s="9" t="s">
        <v>1278</v>
      </c>
      <c r="I154" s="19" t="s">
        <v>1323</v>
      </c>
      <c r="J154" s="13" t="s">
        <v>1279</v>
      </c>
      <c r="K154" s="13" t="s">
        <v>1280</v>
      </c>
      <c r="L154" s="45"/>
      <c r="M154" s="13" t="s">
        <v>1322</v>
      </c>
      <c r="N154" s="45"/>
      <c r="O154" s="13" t="s">
        <v>1050</v>
      </c>
      <c r="P154" s="45"/>
      <c r="Q154" s="13" t="s">
        <v>1051</v>
      </c>
      <c r="R154" s="9" t="s">
        <v>801</v>
      </c>
      <c r="S154" s="9">
        <v>50</v>
      </c>
      <c r="T154" s="9">
        <f>ROUND((D154*1.3*1.2), -1)</f>
        <v>0</v>
      </c>
      <c r="U154" s="48" t="s">
        <v>1423</v>
      </c>
      <c r="V154" s="49">
        <v>0.17799999999999999</v>
      </c>
      <c r="W154" s="9" t="s">
        <v>1424</v>
      </c>
      <c r="X154" s="48" t="s">
        <v>1277</v>
      </c>
      <c r="Y154" s="10">
        <v>68</v>
      </c>
      <c r="Z154" s="9"/>
      <c r="AA154" s="68"/>
      <c r="AB154" s="68"/>
    </row>
    <row r="155" spans="1:30" s="1" customFormat="1">
      <c r="A155" s="33" t="s">
        <v>1887</v>
      </c>
      <c r="B155" s="9">
        <v>61</v>
      </c>
      <c r="C155" s="13" t="s">
        <v>1145</v>
      </c>
      <c r="D155" s="106">
        <v>11.98</v>
      </c>
      <c r="E155" s="78">
        <f t="shared" si="4"/>
        <v>14.38</v>
      </c>
      <c r="F155" s="13">
        <v>2015</v>
      </c>
      <c r="G155" s="13">
        <v>256</v>
      </c>
      <c r="H155" s="11" t="s">
        <v>1146</v>
      </c>
      <c r="I155" s="19" t="s">
        <v>1323</v>
      </c>
      <c r="J155" s="13" t="s">
        <v>1148</v>
      </c>
      <c r="K155" s="13" t="s">
        <v>1149</v>
      </c>
      <c r="L155" s="13"/>
      <c r="M155" s="13" t="s">
        <v>1322</v>
      </c>
      <c r="N155" s="9"/>
      <c r="O155" s="13" t="s">
        <v>1050</v>
      </c>
      <c r="P155" s="13"/>
      <c r="Q155" s="13" t="s">
        <v>1051</v>
      </c>
      <c r="R155" s="9" t="s">
        <v>800</v>
      </c>
      <c r="S155" s="9"/>
      <c r="T155" s="9">
        <f>ROUND((D155*1.3*1.2), 2)</f>
        <v>18.690000000000001</v>
      </c>
      <c r="U155" s="132" t="s">
        <v>1331</v>
      </c>
      <c r="V155" s="49"/>
      <c r="W155" s="9" t="s">
        <v>1147</v>
      </c>
      <c r="X155" s="132" t="s">
        <v>700</v>
      </c>
      <c r="Y155" s="10">
        <v>109</v>
      </c>
      <c r="Z155" s="67">
        <v>42087</v>
      </c>
      <c r="AA155" s="68"/>
    </row>
    <row r="156" spans="1:30" s="1" customFormat="1">
      <c r="A156" s="120" t="s">
        <v>92</v>
      </c>
      <c r="B156" s="9">
        <v>83</v>
      </c>
      <c r="C156" s="13" t="s">
        <v>1057</v>
      </c>
      <c r="D156" s="111">
        <v>5.75</v>
      </c>
      <c r="E156" s="78">
        <f t="shared" si="4"/>
        <v>6.9</v>
      </c>
      <c r="F156" s="74">
        <v>2014</v>
      </c>
      <c r="G156" s="74">
        <v>242</v>
      </c>
      <c r="H156" s="149" t="s">
        <v>1058</v>
      </c>
      <c r="I156" s="85" t="s">
        <v>587</v>
      </c>
      <c r="J156" s="53" t="s">
        <v>588</v>
      </c>
      <c r="K156" s="53" t="s">
        <v>490</v>
      </c>
      <c r="L156" s="53"/>
      <c r="M156" s="53" t="s">
        <v>1276</v>
      </c>
      <c r="N156" s="8"/>
      <c r="O156" s="13" t="s">
        <v>1050</v>
      </c>
      <c r="P156" s="53"/>
      <c r="Q156" s="13" t="s">
        <v>1051</v>
      </c>
      <c r="R156" s="8" t="s">
        <v>801</v>
      </c>
      <c r="S156" s="8"/>
      <c r="T156" s="8">
        <f>ROUND((D156*1.3*1.2), -1)</f>
        <v>10</v>
      </c>
      <c r="U156" s="72" t="s">
        <v>589</v>
      </c>
      <c r="V156" s="75">
        <v>0.25600000000000001</v>
      </c>
      <c r="W156" s="8" t="s">
        <v>590</v>
      </c>
      <c r="X156" s="72" t="s">
        <v>586</v>
      </c>
      <c r="Y156" s="8">
        <v>31</v>
      </c>
      <c r="Z156" s="67">
        <v>41670</v>
      </c>
      <c r="AA156" s="68"/>
      <c r="AB156" s="68"/>
    </row>
    <row r="157" spans="1:30" s="1" customFormat="1">
      <c r="A157" s="35" t="s">
        <v>92</v>
      </c>
      <c r="B157" s="9">
        <v>60</v>
      </c>
      <c r="C157" s="13" t="s">
        <v>1369</v>
      </c>
      <c r="D157" s="91">
        <v>6</v>
      </c>
      <c r="E157" s="78">
        <f t="shared" si="4"/>
        <v>7.2</v>
      </c>
      <c r="F157" s="13">
        <v>2013</v>
      </c>
      <c r="G157" s="13">
        <v>408</v>
      </c>
      <c r="H157" s="11" t="s">
        <v>1370</v>
      </c>
      <c r="I157" s="19" t="s">
        <v>1323</v>
      </c>
      <c r="J157" s="13" t="s">
        <v>1371</v>
      </c>
      <c r="K157" s="13" t="s">
        <v>343</v>
      </c>
      <c r="L157" s="13"/>
      <c r="M157" s="13" t="s">
        <v>25</v>
      </c>
      <c r="N157" s="13"/>
      <c r="O157" s="13" t="s">
        <v>1050</v>
      </c>
      <c r="P157" s="9"/>
      <c r="Q157" s="13" t="s">
        <v>1051</v>
      </c>
      <c r="R157" s="9" t="s">
        <v>801</v>
      </c>
      <c r="S157" s="9"/>
      <c r="T157" s="9">
        <f>ROUND((D157*1.3*1.2), -1)</f>
        <v>10</v>
      </c>
      <c r="U157" s="132" t="s">
        <v>1138</v>
      </c>
      <c r="V157" s="48">
        <v>0.38600000000000001</v>
      </c>
      <c r="W157" s="9" t="s">
        <v>1139</v>
      </c>
      <c r="X157" s="132" t="s">
        <v>352</v>
      </c>
      <c r="Y157" s="104">
        <v>98</v>
      </c>
      <c r="Z157" s="67">
        <v>41316</v>
      </c>
      <c r="AA157" s="68"/>
    </row>
    <row r="158" spans="1:30" s="1" customFormat="1">
      <c r="A158" s="40" t="s">
        <v>1888</v>
      </c>
      <c r="B158" s="9">
        <v>88</v>
      </c>
      <c r="C158" s="13" t="s">
        <v>1037</v>
      </c>
      <c r="D158" s="111">
        <v>2.88</v>
      </c>
      <c r="E158" s="78">
        <f t="shared" si="4"/>
        <v>3.46</v>
      </c>
      <c r="F158" s="13">
        <v>2014</v>
      </c>
      <c r="G158" s="13">
        <v>423</v>
      </c>
      <c r="H158" s="11" t="s">
        <v>1886</v>
      </c>
      <c r="I158" s="19" t="s">
        <v>1323</v>
      </c>
      <c r="J158" s="13" t="s">
        <v>660</v>
      </c>
      <c r="K158" s="13" t="s">
        <v>661</v>
      </c>
      <c r="L158" s="13"/>
      <c r="M158" s="13" t="s">
        <v>25</v>
      </c>
      <c r="N158" s="13"/>
      <c r="O158" s="13" t="s">
        <v>1050</v>
      </c>
      <c r="P158" s="9"/>
      <c r="Q158" s="13" t="s">
        <v>1051</v>
      </c>
      <c r="R158" s="9"/>
      <c r="S158" s="9">
        <v>16</v>
      </c>
      <c r="T158" s="9"/>
      <c r="U158" s="48" t="s">
        <v>1376</v>
      </c>
      <c r="V158" s="48"/>
      <c r="W158" s="9" t="s">
        <v>1377</v>
      </c>
      <c r="X158" s="48" t="s">
        <v>1378</v>
      </c>
      <c r="Y158" s="104">
        <v>46</v>
      </c>
      <c r="Z158" s="67">
        <v>41697</v>
      </c>
      <c r="AA158" s="68"/>
      <c r="AB158" s="68"/>
      <c r="AC158" s="68"/>
    </row>
    <row r="159" spans="1:30" s="1" customFormat="1">
      <c r="A159" s="40" t="s">
        <v>1889</v>
      </c>
      <c r="B159" s="9">
        <v>87</v>
      </c>
      <c r="C159" s="13" t="s">
        <v>1904</v>
      </c>
      <c r="D159" s="91">
        <v>1.03</v>
      </c>
      <c r="E159" s="78">
        <f t="shared" si="4"/>
        <v>1.24</v>
      </c>
      <c r="F159" s="13">
        <v>2011</v>
      </c>
      <c r="G159" s="13">
        <v>248</v>
      </c>
      <c r="H159" s="58" t="s">
        <v>1905</v>
      </c>
      <c r="I159" s="19" t="s">
        <v>1323</v>
      </c>
      <c r="J159" s="13" t="s">
        <v>1906</v>
      </c>
      <c r="K159" s="13" t="s">
        <v>1907</v>
      </c>
      <c r="L159" s="13"/>
      <c r="M159" s="13" t="s">
        <v>1322</v>
      </c>
      <c r="N159" s="13"/>
      <c r="O159" s="13" t="s">
        <v>1050</v>
      </c>
      <c r="P159" s="13"/>
      <c r="Q159" s="13" t="s">
        <v>1051</v>
      </c>
      <c r="R159" s="9"/>
      <c r="S159" s="9"/>
      <c r="T159" s="9"/>
      <c r="U159" s="48" t="s">
        <v>1908</v>
      </c>
      <c r="V159" s="49"/>
      <c r="W159" s="11" t="s">
        <v>1909</v>
      </c>
      <c r="X159" s="48" t="s">
        <v>1910</v>
      </c>
      <c r="Y159" s="10">
        <v>95</v>
      </c>
      <c r="Z159" s="67">
        <v>40581</v>
      </c>
      <c r="AA159" s="68"/>
      <c r="AB159" s="68"/>
    </row>
    <row r="160" spans="1:30" s="1" customFormat="1">
      <c r="A160" s="33" t="s">
        <v>92</v>
      </c>
      <c r="B160" s="9">
        <v>86</v>
      </c>
      <c r="C160" s="13" t="s">
        <v>1890</v>
      </c>
      <c r="D160" s="91">
        <v>2.02</v>
      </c>
      <c r="E160" s="78">
        <f t="shared" si="4"/>
        <v>2.42</v>
      </c>
      <c r="F160" s="13">
        <v>2010</v>
      </c>
      <c r="G160" s="13">
        <v>476</v>
      </c>
      <c r="H160" s="9" t="s">
        <v>1891</v>
      </c>
      <c r="I160" s="19"/>
      <c r="J160" s="13" t="s">
        <v>1892</v>
      </c>
      <c r="K160" s="13" t="s">
        <v>351</v>
      </c>
      <c r="L160" s="13"/>
      <c r="M160" s="13"/>
      <c r="N160" s="13"/>
      <c r="O160" s="13" t="s">
        <v>1050</v>
      </c>
      <c r="P160" s="13"/>
      <c r="Q160" s="13" t="s">
        <v>1051</v>
      </c>
      <c r="R160" s="9"/>
      <c r="S160" s="9"/>
      <c r="T160" s="9"/>
      <c r="U160" s="48" t="s">
        <v>1893</v>
      </c>
      <c r="V160" s="49"/>
      <c r="W160" s="11" t="s">
        <v>1894</v>
      </c>
      <c r="X160" s="48"/>
      <c r="Y160" s="10">
        <v>172</v>
      </c>
      <c r="Z160" s="45"/>
      <c r="AA160" s="68"/>
      <c r="AB160" s="68"/>
    </row>
    <row r="161" spans="1:29" s="1" customFormat="1">
      <c r="A161" s="36" t="s">
        <v>876</v>
      </c>
      <c r="B161" s="9">
        <v>46</v>
      </c>
      <c r="C161" s="13" t="s">
        <v>1456</v>
      </c>
      <c r="D161" s="78">
        <v>2.23</v>
      </c>
      <c r="E161" s="78">
        <f t="shared" si="4"/>
        <v>2.68</v>
      </c>
      <c r="F161" s="13">
        <v>2011</v>
      </c>
      <c r="G161" s="13">
        <v>469</v>
      </c>
      <c r="H161" s="11" t="s">
        <v>1159</v>
      </c>
      <c r="I161" s="19"/>
      <c r="J161" s="9" t="s">
        <v>858</v>
      </c>
      <c r="K161" s="13" t="s">
        <v>351</v>
      </c>
      <c r="L161" s="13"/>
      <c r="M161" s="13" t="s">
        <v>1322</v>
      </c>
      <c r="N161" s="13" t="s">
        <v>488</v>
      </c>
      <c r="O161" s="13" t="s">
        <v>1050</v>
      </c>
      <c r="P161" s="9"/>
      <c r="Q161" s="13" t="s">
        <v>1051</v>
      </c>
      <c r="R161" s="9" t="s">
        <v>801</v>
      </c>
      <c r="S161" s="9">
        <v>15</v>
      </c>
      <c r="T161" s="9">
        <f>ROUND((D161*1.3*1.2), 2)</f>
        <v>3.48</v>
      </c>
      <c r="U161" s="48" t="s">
        <v>217</v>
      </c>
      <c r="V161" s="49">
        <v>0.442</v>
      </c>
      <c r="W161" s="9" t="s">
        <v>421</v>
      </c>
      <c r="X161" s="9"/>
      <c r="Y161" s="10">
        <v>755</v>
      </c>
      <c r="Z161" s="45"/>
      <c r="AA161" s="68"/>
      <c r="AB161" s="68"/>
    </row>
    <row r="162" spans="1:29" s="1" customFormat="1">
      <c r="A162" s="40" t="s">
        <v>1888</v>
      </c>
      <c r="B162" s="9">
        <v>59</v>
      </c>
      <c r="C162" s="13" t="s">
        <v>349</v>
      </c>
      <c r="D162" s="91">
        <v>3.6</v>
      </c>
      <c r="E162" s="78">
        <f t="shared" si="4"/>
        <v>4.32</v>
      </c>
      <c r="F162" s="13">
        <v>2011</v>
      </c>
      <c r="G162" s="13">
        <v>240</v>
      </c>
      <c r="H162" s="9" t="s">
        <v>782</v>
      </c>
      <c r="I162" s="19" t="s">
        <v>1323</v>
      </c>
      <c r="J162" s="13" t="s">
        <v>398</v>
      </c>
      <c r="K162" s="13" t="s">
        <v>1328</v>
      </c>
      <c r="L162" s="13"/>
      <c r="M162" s="13" t="s">
        <v>1322</v>
      </c>
      <c r="N162" s="13"/>
      <c r="O162" s="13" t="s">
        <v>1050</v>
      </c>
      <c r="P162" s="13"/>
      <c r="Q162" s="13" t="s">
        <v>1051</v>
      </c>
      <c r="R162" s="9" t="s">
        <v>801</v>
      </c>
      <c r="S162" s="9">
        <v>30</v>
      </c>
      <c r="T162" s="9">
        <f>ROUND((D162*1.3*1.2), -1)</f>
        <v>10</v>
      </c>
      <c r="U162" s="132" t="s">
        <v>780</v>
      </c>
      <c r="V162" s="49">
        <v>0.28000000000000003</v>
      </c>
      <c r="W162" s="11" t="s">
        <v>781</v>
      </c>
      <c r="X162" s="132" t="s">
        <v>1465</v>
      </c>
      <c r="Y162" s="10">
        <v>510</v>
      </c>
      <c r="Z162" s="45"/>
      <c r="AA162" s="68"/>
    </row>
    <row r="163" spans="1:29" s="1" customFormat="1">
      <c r="A163" s="82" t="s">
        <v>876</v>
      </c>
      <c r="B163" s="9">
        <v>35</v>
      </c>
      <c r="C163" s="13" t="s">
        <v>1567</v>
      </c>
      <c r="D163" s="13">
        <v>9430</v>
      </c>
      <c r="E163" s="13">
        <f>ROUND(D163*1.2, 0)</f>
        <v>11316</v>
      </c>
      <c r="F163" s="74"/>
      <c r="G163" s="74"/>
      <c r="H163" s="74">
        <v>200</v>
      </c>
      <c r="I163" s="9"/>
      <c r="J163" s="86" t="s">
        <v>1568</v>
      </c>
      <c r="K163" s="85" t="s">
        <v>1323</v>
      </c>
      <c r="L163" s="53" t="s">
        <v>1569</v>
      </c>
      <c r="M163" s="13" t="s">
        <v>1629</v>
      </c>
      <c r="N163" s="53" t="s">
        <v>1276</v>
      </c>
      <c r="O163" s="9"/>
      <c r="P163" s="53" t="s">
        <v>1050</v>
      </c>
      <c r="Q163" s="13"/>
      <c r="R163" s="68"/>
      <c r="S163" s="53" t="s">
        <v>1051</v>
      </c>
      <c r="T163" s="8" t="s">
        <v>1172</v>
      </c>
      <c r="U163" s="8">
        <v>15</v>
      </c>
      <c r="V163" s="8">
        <f>ROUND((D163*1.3*1.2), -1)</f>
        <v>14710</v>
      </c>
      <c r="W163" s="72" t="s">
        <v>857</v>
      </c>
      <c r="X163" s="75">
        <v>0.19400000000000001</v>
      </c>
      <c r="Y163" s="8" t="s">
        <v>1103</v>
      </c>
      <c r="Z163" s="48" t="s">
        <v>1102</v>
      </c>
      <c r="AA163" s="8">
        <v>737</v>
      </c>
      <c r="AB163" s="68"/>
      <c r="AC163" s="68"/>
    </row>
    <row r="164" spans="1:29" s="1" customFormat="1">
      <c r="A164" s="33" t="s">
        <v>1888</v>
      </c>
      <c r="B164" s="9">
        <v>63</v>
      </c>
      <c r="C164" s="13" t="s">
        <v>559</v>
      </c>
      <c r="D164" s="91">
        <v>8.75</v>
      </c>
      <c r="E164" s="78">
        <f>ROUND(D164*1.2, 2)</f>
        <v>10.5</v>
      </c>
      <c r="F164" s="13">
        <v>2014</v>
      </c>
      <c r="G164" s="13">
        <v>487</v>
      </c>
      <c r="H164" s="11" t="s">
        <v>560</v>
      </c>
      <c r="I164" s="19" t="s">
        <v>1323</v>
      </c>
      <c r="J164" s="13" t="s">
        <v>395</v>
      </c>
      <c r="K164" s="13" t="s">
        <v>1030</v>
      </c>
      <c r="L164" s="53"/>
      <c r="M164" s="13" t="s">
        <v>1276</v>
      </c>
      <c r="N164" s="13"/>
      <c r="O164" s="13" t="s">
        <v>1050</v>
      </c>
      <c r="P164" s="10"/>
      <c r="Q164" s="13" t="s">
        <v>1051</v>
      </c>
      <c r="R164" s="9" t="s">
        <v>801</v>
      </c>
      <c r="S164" s="9">
        <v>16</v>
      </c>
      <c r="T164" s="9">
        <f>ROUND((D164*1.3*1.2), -1)</f>
        <v>10</v>
      </c>
      <c r="U164" s="132" t="s">
        <v>960</v>
      </c>
      <c r="V164" s="48">
        <v>0.48199999999999998</v>
      </c>
      <c r="W164" s="9" t="s">
        <v>959</v>
      </c>
      <c r="X164" s="132" t="s">
        <v>958</v>
      </c>
      <c r="Y164" s="104">
        <v>32</v>
      </c>
      <c r="Z164" s="67">
        <v>41670</v>
      </c>
      <c r="AA164" s="68"/>
    </row>
    <row r="165" spans="1:29" s="1" customFormat="1">
      <c r="A165" s="33" t="s">
        <v>1888</v>
      </c>
      <c r="B165" s="9">
        <v>60</v>
      </c>
      <c r="C165" s="13" t="s">
        <v>1767</v>
      </c>
      <c r="D165" s="78">
        <v>25</v>
      </c>
      <c r="E165" s="78">
        <f>ROUND(D165*1.2, 2)</f>
        <v>30</v>
      </c>
      <c r="F165" s="13">
        <v>2017</v>
      </c>
      <c r="G165" s="13">
        <v>512</v>
      </c>
      <c r="H165" s="11" t="s">
        <v>1768</v>
      </c>
      <c r="I165" s="19" t="s">
        <v>1323</v>
      </c>
      <c r="J165" s="13" t="s">
        <v>395</v>
      </c>
      <c r="K165" s="13" t="s">
        <v>1769</v>
      </c>
      <c r="L165" s="13"/>
      <c r="M165" s="13" t="s">
        <v>25</v>
      </c>
      <c r="N165" s="9"/>
      <c r="O165" s="13" t="s">
        <v>1050</v>
      </c>
      <c r="P165" s="13"/>
      <c r="Q165" s="13" t="s">
        <v>1051</v>
      </c>
      <c r="R165" s="9" t="s">
        <v>1171</v>
      </c>
      <c r="S165" s="9"/>
      <c r="T165" s="9">
        <f>ROUND((D165*1.3*1.2), 2)</f>
        <v>39</v>
      </c>
      <c r="U165" s="48" t="s">
        <v>1770</v>
      </c>
      <c r="V165" s="49"/>
      <c r="W165" s="9" t="s">
        <v>959</v>
      </c>
      <c r="X165" s="48" t="s">
        <v>1771</v>
      </c>
      <c r="Y165" s="10">
        <v>68</v>
      </c>
      <c r="Z165" s="67">
        <v>42779</v>
      </c>
      <c r="AA165" s="68"/>
      <c r="AB165" s="68"/>
    </row>
    <row r="166" spans="1:29" s="1" customFormat="1">
      <c r="A166" s="33" t="s">
        <v>1888</v>
      </c>
      <c r="B166" s="9">
        <v>73</v>
      </c>
      <c r="C166" s="13" t="s">
        <v>820</v>
      </c>
      <c r="D166" s="91">
        <v>4.3600000000000003</v>
      </c>
      <c r="E166" s="78">
        <f>ROUND(D166*1.2, 2)</f>
        <v>5.23</v>
      </c>
      <c r="F166" s="13">
        <v>2011</v>
      </c>
      <c r="G166" s="13">
        <v>352</v>
      </c>
      <c r="H166" s="11" t="s">
        <v>392</v>
      </c>
      <c r="I166" s="19" t="s">
        <v>1323</v>
      </c>
      <c r="J166" s="13" t="s">
        <v>1582</v>
      </c>
      <c r="K166" s="13" t="s">
        <v>1583</v>
      </c>
      <c r="L166" s="13"/>
      <c r="M166" s="13" t="s">
        <v>1276</v>
      </c>
      <c r="N166" s="9"/>
      <c r="O166" s="13" t="s">
        <v>1050</v>
      </c>
      <c r="P166" s="13"/>
      <c r="Q166" s="13" t="s">
        <v>1051</v>
      </c>
      <c r="R166" s="9" t="s">
        <v>1171</v>
      </c>
      <c r="S166" s="9">
        <v>30</v>
      </c>
      <c r="T166" s="9">
        <f>ROUND((D166*1.3*1.2), -1)</f>
        <v>10</v>
      </c>
      <c r="U166" s="48" t="s">
        <v>391</v>
      </c>
      <c r="V166" s="49">
        <v>0.44</v>
      </c>
      <c r="W166" s="9" t="s">
        <v>393</v>
      </c>
      <c r="X166" s="48" t="s">
        <v>1581</v>
      </c>
      <c r="Y166" s="10">
        <v>619</v>
      </c>
      <c r="Z166" s="45"/>
      <c r="AA166" s="68"/>
      <c r="AB166" s="68"/>
      <c r="AC166" s="68"/>
    </row>
    <row r="167" spans="1:29" s="1" customFormat="1">
      <c r="A167" s="33" t="s">
        <v>1888</v>
      </c>
      <c r="B167" s="9">
        <v>58</v>
      </c>
      <c r="C167" s="13" t="s">
        <v>495</v>
      </c>
      <c r="D167" s="91">
        <v>3.07</v>
      </c>
      <c r="E167" s="78">
        <f>ROUND(D167*1.2, 2)</f>
        <v>3.68</v>
      </c>
      <c r="F167" s="13">
        <v>2012</v>
      </c>
      <c r="G167" s="13">
        <v>288</v>
      </c>
      <c r="H167" s="9" t="s">
        <v>1091</v>
      </c>
      <c r="I167" s="19" t="s">
        <v>1323</v>
      </c>
      <c r="J167" s="13" t="s">
        <v>79</v>
      </c>
      <c r="K167" s="13" t="s">
        <v>80</v>
      </c>
      <c r="L167" s="13"/>
      <c r="M167" s="13" t="s">
        <v>1276</v>
      </c>
      <c r="N167" s="9"/>
      <c r="O167" s="13" t="s">
        <v>1050</v>
      </c>
      <c r="P167" s="13"/>
      <c r="Q167" s="13" t="s">
        <v>1051</v>
      </c>
      <c r="R167" s="9" t="s">
        <v>1171</v>
      </c>
      <c r="S167" s="9">
        <v>20</v>
      </c>
      <c r="T167" s="9">
        <f>ROUND((D167*1.3*1.2), -1)</f>
        <v>0</v>
      </c>
      <c r="U167" s="132" t="s">
        <v>58</v>
      </c>
      <c r="V167" s="49">
        <v>0.38</v>
      </c>
      <c r="W167" s="9" t="s">
        <v>59</v>
      </c>
      <c r="X167" s="132" t="s">
        <v>1008</v>
      </c>
      <c r="Y167" s="10">
        <v>43</v>
      </c>
      <c r="Z167" s="45"/>
      <c r="AA167" s="68"/>
    </row>
    <row r="168" spans="1:29" s="1" customFormat="1">
      <c r="A168" s="33" t="s">
        <v>1888</v>
      </c>
      <c r="B168" s="9">
        <v>71</v>
      </c>
      <c r="C168" s="13" t="s">
        <v>214</v>
      </c>
      <c r="D168" s="91">
        <f>4.08</f>
        <v>4.08</v>
      </c>
      <c r="E168" s="78">
        <f>ROUND(D168*1.2, 2)</f>
        <v>4.9000000000000004</v>
      </c>
      <c r="F168" s="13">
        <v>2012</v>
      </c>
      <c r="G168" s="13">
        <v>472</v>
      </c>
      <c r="H168" s="9" t="s">
        <v>215</v>
      </c>
      <c r="I168" s="19" t="s">
        <v>1323</v>
      </c>
      <c r="J168" s="13" t="s">
        <v>1109</v>
      </c>
      <c r="K168" s="13" t="s">
        <v>1110</v>
      </c>
      <c r="L168" s="13"/>
      <c r="M168" s="13" t="s">
        <v>1276</v>
      </c>
      <c r="N168" s="9"/>
      <c r="O168" s="13" t="s">
        <v>1050</v>
      </c>
      <c r="P168" s="13"/>
      <c r="Q168" s="13" t="s">
        <v>1051</v>
      </c>
      <c r="R168" s="9" t="s">
        <v>1171</v>
      </c>
      <c r="S168" s="9">
        <v>10</v>
      </c>
      <c r="T168" s="93">
        <f>ROUND((D168*1.3*1.2), 2)</f>
        <v>6.36</v>
      </c>
      <c r="U168" s="48" t="s">
        <v>1248</v>
      </c>
      <c r="V168" s="49">
        <v>0.55000000000000004</v>
      </c>
      <c r="W168" s="9" t="s">
        <v>1249</v>
      </c>
      <c r="X168" s="48" t="s">
        <v>1</v>
      </c>
      <c r="Y168" s="10">
        <v>352</v>
      </c>
      <c r="Z168" s="67">
        <v>41040</v>
      </c>
      <c r="AA168" s="68"/>
      <c r="AB168" s="68"/>
    </row>
    <row r="169" spans="1:29" s="1" customFormat="1">
      <c r="A169" s="33" t="s">
        <v>93</v>
      </c>
      <c r="B169" s="9">
        <v>28</v>
      </c>
      <c r="C169" s="13" t="s">
        <v>1624</v>
      </c>
      <c r="D169" s="148">
        <v>23621</v>
      </c>
      <c r="E169" s="13">
        <f>ROUND(D169*1.2, 0)</f>
        <v>28345</v>
      </c>
      <c r="F169" s="13"/>
      <c r="G169" s="13"/>
      <c r="H169" s="13">
        <v>655</v>
      </c>
      <c r="I169" s="13"/>
      <c r="J169" s="11" t="s">
        <v>1625</v>
      </c>
      <c r="K169" s="19" t="s">
        <v>1323</v>
      </c>
      <c r="L169" s="13" t="s">
        <v>210</v>
      </c>
      <c r="M169" s="13" t="s">
        <v>498</v>
      </c>
      <c r="N169" s="13"/>
      <c r="O169" s="13" t="s">
        <v>25</v>
      </c>
      <c r="P169" s="9"/>
      <c r="Q169" s="13" t="s">
        <v>1050</v>
      </c>
      <c r="R169" s="13"/>
      <c r="S169" s="13" t="s">
        <v>1051</v>
      </c>
      <c r="T169" s="9" t="s">
        <v>1171</v>
      </c>
      <c r="U169" s="9"/>
      <c r="V169" s="9">
        <f>ROUND((D169*1.3*1.2), -1)</f>
        <v>36850</v>
      </c>
      <c r="W169" s="48" t="s">
        <v>593</v>
      </c>
      <c r="X169" s="49"/>
      <c r="Y169" s="10" t="s">
        <v>1627</v>
      </c>
      <c r="Z169" s="48" t="s">
        <v>1626</v>
      </c>
      <c r="AA169" s="8"/>
      <c r="AB169" s="76"/>
    </row>
    <row r="170" spans="1:29" s="1" customFormat="1">
      <c r="A170" s="33" t="s">
        <v>1888</v>
      </c>
      <c r="B170" s="9">
        <v>64</v>
      </c>
      <c r="C170" s="13" t="s">
        <v>209</v>
      </c>
      <c r="D170" s="91">
        <v>3.85</v>
      </c>
      <c r="E170" s="78">
        <f>ROUND(D170*1.2, 2)</f>
        <v>4.62</v>
      </c>
      <c r="F170" s="13">
        <v>2011</v>
      </c>
      <c r="G170" s="13">
        <v>672</v>
      </c>
      <c r="H170" s="11" t="s">
        <v>266</v>
      </c>
      <c r="I170" s="19" t="s">
        <v>1323</v>
      </c>
      <c r="J170" s="13" t="s">
        <v>210</v>
      </c>
      <c r="K170" s="13" t="s">
        <v>498</v>
      </c>
      <c r="L170" s="13"/>
      <c r="M170" s="13" t="s">
        <v>25</v>
      </c>
      <c r="N170" s="9"/>
      <c r="O170" s="13" t="s">
        <v>1050</v>
      </c>
      <c r="P170" s="13"/>
      <c r="Q170" s="13" t="s">
        <v>1051</v>
      </c>
      <c r="R170" s="9" t="s">
        <v>800</v>
      </c>
      <c r="S170" s="9">
        <v>6</v>
      </c>
      <c r="T170" s="9">
        <f>ROUND((D170*1.3*1.2), -1)</f>
        <v>10</v>
      </c>
      <c r="U170" s="132" t="s">
        <v>593</v>
      </c>
      <c r="V170" s="49">
        <v>0.63600000000000001</v>
      </c>
      <c r="W170" s="9" t="s">
        <v>265</v>
      </c>
      <c r="X170" s="132" t="s">
        <v>1072</v>
      </c>
      <c r="Y170" s="10">
        <v>292</v>
      </c>
      <c r="Z170" s="45"/>
      <c r="AA170" s="68"/>
    </row>
    <row r="171" spans="1:29" s="1" customFormat="1">
      <c r="A171" s="33" t="s">
        <v>1888</v>
      </c>
      <c r="B171" s="9">
        <v>67</v>
      </c>
      <c r="C171" s="13" t="s">
        <v>1870</v>
      </c>
      <c r="D171" s="91">
        <v>13.08</v>
      </c>
      <c r="E171" s="78">
        <f>ROUND(D171*1.2, 2)</f>
        <v>15.7</v>
      </c>
      <c r="F171" s="13">
        <v>2018</v>
      </c>
      <c r="G171" s="13">
        <v>176</v>
      </c>
      <c r="H171" s="9" t="s">
        <v>1871</v>
      </c>
      <c r="I171" s="19" t="s">
        <v>1323</v>
      </c>
      <c r="J171" s="13" t="s">
        <v>12</v>
      </c>
      <c r="K171" s="13" t="s">
        <v>1872</v>
      </c>
      <c r="L171" s="13"/>
      <c r="M171" s="13" t="s">
        <v>1276</v>
      </c>
      <c r="N171" s="9"/>
      <c r="O171" s="13" t="s">
        <v>1050</v>
      </c>
      <c r="P171" s="13"/>
      <c r="Q171" s="13" t="s">
        <v>1051</v>
      </c>
      <c r="R171" s="9" t="s">
        <v>801</v>
      </c>
      <c r="S171" s="9"/>
      <c r="T171" s="93">
        <f>ROUND((D171*1.3*1.2), 2)</f>
        <v>20.399999999999999</v>
      </c>
      <c r="U171" s="100" t="s">
        <v>1873</v>
      </c>
      <c r="V171" s="49"/>
      <c r="W171" s="9" t="s">
        <v>1804</v>
      </c>
      <c r="X171" s="100" t="s">
        <v>1874</v>
      </c>
      <c r="Y171" s="8">
        <v>250</v>
      </c>
      <c r="Z171" s="67">
        <v>43157</v>
      </c>
      <c r="AA171" s="68"/>
      <c r="AB171" s="68"/>
    </row>
    <row r="172" spans="1:29" s="1" customFormat="1">
      <c r="A172" s="40" t="s">
        <v>93</v>
      </c>
      <c r="B172" s="9">
        <v>29</v>
      </c>
      <c r="C172" s="13" t="s">
        <v>1303</v>
      </c>
      <c r="D172" s="13">
        <v>24120</v>
      </c>
      <c r="E172" s="13">
        <f>ROUND(D172*1.2, 0)</f>
        <v>28944</v>
      </c>
      <c r="F172" s="13"/>
      <c r="G172" s="13"/>
      <c r="H172" s="13">
        <v>156</v>
      </c>
      <c r="I172" s="45"/>
      <c r="J172" s="9" t="s">
        <v>13</v>
      </c>
      <c r="K172" s="19" t="s">
        <v>1323</v>
      </c>
      <c r="L172" s="13" t="s">
        <v>12</v>
      </c>
      <c r="M172" s="13" t="s">
        <v>1101</v>
      </c>
      <c r="N172" s="13"/>
      <c r="O172" s="13" t="s">
        <v>1276</v>
      </c>
      <c r="P172" s="9"/>
      <c r="Q172" s="13" t="s">
        <v>1050</v>
      </c>
      <c r="R172" s="13"/>
      <c r="S172" s="13" t="s">
        <v>1051</v>
      </c>
      <c r="T172" s="9" t="s">
        <v>800</v>
      </c>
      <c r="U172" s="9">
        <v>40</v>
      </c>
      <c r="V172" s="9">
        <f>ROUND((D172*1.3*1.2), -1)</f>
        <v>37630</v>
      </c>
      <c r="W172" s="48" t="s">
        <v>1213</v>
      </c>
      <c r="X172" s="75">
        <v>0.16200000000000001</v>
      </c>
      <c r="Y172" s="8" t="s">
        <v>14</v>
      </c>
      <c r="Z172" s="48" t="s">
        <v>605</v>
      </c>
      <c r="AA172" s="8">
        <v>185</v>
      </c>
      <c r="AB172" s="68"/>
      <c r="AC172" s="68"/>
    </row>
    <row r="173" spans="1:29" s="1" customFormat="1">
      <c r="A173" s="33" t="s">
        <v>1888</v>
      </c>
      <c r="B173" s="9">
        <v>57</v>
      </c>
      <c r="C173" s="13" t="s">
        <v>1800</v>
      </c>
      <c r="D173" s="78">
        <v>9.42</v>
      </c>
      <c r="E173" s="78">
        <f>ROUND(D173*1.2, 2)</f>
        <v>11.3</v>
      </c>
      <c r="F173" s="13">
        <v>2017</v>
      </c>
      <c r="G173" s="13">
        <v>192</v>
      </c>
      <c r="H173" s="11" t="s">
        <v>1801</v>
      </c>
      <c r="I173" s="19" t="s">
        <v>1323</v>
      </c>
      <c r="J173" s="13" t="s">
        <v>1100</v>
      </c>
      <c r="K173" s="13" t="s">
        <v>1802</v>
      </c>
      <c r="L173" s="13"/>
      <c r="M173" s="13" t="s">
        <v>1322</v>
      </c>
      <c r="N173" s="9"/>
      <c r="O173" s="13" t="s">
        <v>1050</v>
      </c>
      <c r="P173" s="13"/>
      <c r="Q173" s="13" t="s">
        <v>1051</v>
      </c>
      <c r="R173" s="9" t="s">
        <v>801</v>
      </c>
      <c r="S173" s="9"/>
      <c r="T173" s="93">
        <f>ROUND((D173*1.3*1.2), 2)</f>
        <v>14.7</v>
      </c>
      <c r="U173" s="132" t="s">
        <v>1803</v>
      </c>
      <c r="V173" s="49"/>
      <c r="W173" s="9" t="s">
        <v>1804</v>
      </c>
      <c r="X173" s="132" t="s">
        <v>84</v>
      </c>
      <c r="Y173" s="10">
        <v>281</v>
      </c>
      <c r="Z173" s="67">
        <v>42916</v>
      </c>
      <c r="AA173" s="68"/>
      <c r="AB173" s="68"/>
    </row>
    <row r="174" spans="1:29" s="1" customFormat="1">
      <c r="A174" s="40" t="s">
        <v>93</v>
      </c>
      <c r="B174" s="9">
        <v>30</v>
      </c>
      <c r="C174" s="13" t="s">
        <v>34</v>
      </c>
      <c r="D174" s="13">
        <v>21300</v>
      </c>
      <c r="E174" s="13">
        <f>ROUND(D174*1.2, 0)</f>
        <v>25560</v>
      </c>
      <c r="F174" s="13"/>
      <c r="G174" s="13"/>
      <c r="H174" s="13">
        <v>172</v>
      </c>
      <c r="I174" s="45"/>
      <c r="J174" s="9" t="s">
        <v>1301</v>
      </c>
      <c r="K174" s="19" t="s">
        <v>1323</v>
      </c>
      <c r="L174" s="13" t="s">
        <v>1100</v>
      </c>
      <c r="M174" s="13" t="s">
        <v>1101</v>
      </c>
      <c r="N174" s="13"/>
      <c r="O174" s="13" t="s">
        <v>1276</v>
      </c>
      <c r="P174" s="9"/>
      <c r="Q174" s="13" t="s">
        <v>1050</v>
      </c>
      <c r="R174" s="13"/>
      <c r="S174" s="13" t="s">
        <v>1051</v>
      </c>
      <c r="T174" s="9" t="s">
        <v>800</v>
      </c>
      <c r="U174" s="9">
        <v>40</v>
      </c>
      <c r="V174" s="9">
        <f>ROUND((D174*1.3*1.2), -1)</f>
        <v>33230</v>
      </c>
      <c r="W174" s="48" t="s">
        <v>1300</v>
      </c>
      <c r="X174" s="49">
        <v>0.18</v>
      </c>
      <c r="Y174" s="10" t="s">
        <v>1302</v>
      </c>
      <c r="Z174" s="48" t="s">
        <v>605</v>
      </c>
      <c r="AA174" s="8">
        <v>282</v>
      </c>
      <c r="AB174" s="68"/>
    </row>
    <row r="175" spans="1:29" s="1" customFormat="1">
      <c r="A175" s="33" t="s">
        <v>876</v>
      </c>
      <c r="B175" s="9">
        <v>26</v>
      </c>
      <c r="C175" s="13" t="s">
        <v>681</v>
      </c>
      <c r="D175" s="13">
        <v>5500</v>
      </c>
      <c r="E175" s="13">
        <f>ROUND(D175*1.2, 0)</f>
        <v>6600</v>
      </c>
      <c r="F175" s="13"/>
      <c r="G175" s="13"/>
      <c r="H175" s="13">
        <v>144</v>
      </c>
      <c r="I175" s="13"/>
      <c r="J175" s="11" t="s">
        <v>812</v>
      </c>
      <c r="K175" s="19" t="s">
        <v>1323</v>
      </c>
      <c r="L175" s="9"/>
      <c r="M175" s="45"/>
      <c r="N175" s="68"/>
      <c r="O175" s="45"/>
      <c r="P175" s="13"/>
      <c r="Q175" s="13" t="s">
        <v>1050</v>
      </c>
      <c r="R175" s="10"/>
      <c r="S175" s="13" t="s">
        <v>1051</v>
      </c>
      <c r="T175" s="45"/>
      <c r="U175" s="68"/>
      <c r="V175" s="9">
        <f>ROUND((D175*1.3*1.2), -1)</f>
        <v>8580</v>
      </c>
      <c r="W175" s="48" t="s">
        <v>77</v>
      </c>
      <c r="X175" s="68"/>
      <c r="Y175" s="10" t="s">
        <v>811</v>
      </c>
      <c r="Z175" s="48" t="s">
        <v>810</v>
      </c>
      <c r="AA175" s="68"/>
      <c r="AB175" s="68"/>
    </row>
    <row r="176" spans="1:29" s="1" customFormat="1">
      <c r="A176" s="36" t="s">
        <v>1888</v>
      </c>
      <c r="B176" s="9">
        <v>90</v>
      </c>
      <c r="C176" s="13" t="s">
        <v>795</v>
      </c>
      <c r="D176" s="91">
        <v>1.75</v>
      </c>
      <c r="E176" s="78">
        <f>ROUND(D176*1.2, 2)</f>
        <v>2.1</v>
      </c>
      <c r="F176" s="13">
        <v>2007</v>
      </c>
      <c r="G176" s="13">
        <v>320</v>
      </c>
      <c r="H176" s="11" t="s">
        <v>796</v>
      </c>
      <c r="I176" s="19" t="s">
        <v>1323</v>
      </c>
      <c r="J176" s="9" t="s">
        <v>395</v>
      </c>
      <c r="K176" s="45" t="s">
        <v>396</v>
      </c>
      <c r="L176" s="68"/>
      <c r="M176" s="13" t="s">
        <v>1276</v>
      </c>
      <c r="N176" s="53"/>
      <c r="O176" s="13" t="s">
        <v>1050</v>
      </c>
      <c r="P176" s="8"/>
      <c r="Q176" s="13" t="s">
        <v>1051</v>
      </c>
      <c r="R176" s="10" t="s">
        <v>800</v>
      </c>
      <c r="S176" s="45"/>
      <c r="T176" s="9">
        <f>ROUND((D176*1.3*1.2), -1)</f>
        <v>0</v>
      </c>
      <c r="U176" s="48" t="s">
        <v>965</v>
      </c>
      <c r="V176" s="68">
        <v>0.314</v>
      </c>
      <c r="W176" s="9" t="s">
        <v>966</v>
      </c>
      <c r="X176" s="48" t="s">
        <v>613</v>
      </c>
      <c r="Y176" s="104">
        <v>184</v>
      </c>
      <c r="Z176" s="45"/>
      <c r="AA176" s="68"/>
      <c r="AB176" s="68"/>
    </row>
    <row r="177" spans="1:30" s="1" customFormat="1">
      <c r="A177" s="33" t="s">
        <v>876</v>
      </c>
      <c r="B177" s="9">
        <v>38</v>
      </c>
      <c r="C177" s="13" t="s">
        <v>1342</v>
      </c>
      <c r="D177" s="13">
        <v>19575</v>
      </c>
      <c r="E177" s="13">
        <f>ROUND(D177*1.2, 0)</f>
        <v>23490</v>
      </c>
      <c r="F177" s="13"/>
      <c r="G177" s="13"/>
      <c r="H177" s="13">
        <v>345</v>
      </c>
      <c r="I177" s="9"/>
      <c r="J177" s="11" t="s">
        <v>364</v>
      </c>
      <c r="K177" s="19" t="s">
        <v>1323</v>
      </c>
      <c r="L177" s="13" t="s">
        <v>395</v>
      </c>
      <c r="M177" s="13" t="s">
        <v>396</v>
      </c>
      <c r="N177" s="13"/>
      <c r="O177" s="13" t="s">
        <v>25</v>
      </c>
      <c r="P177" s="13" t="s">
        <v>1050</v>
      </c>
      <c r="Q177" s="13"/>
      <c r="R177" s="13" t="s">
        <v>1051</v>
      </c>
      <c r="S177" s="9" t="s">
        <v>1172</v>
      </c>
      <c r="T177" s="9">
        <v>15</v>
      </c>
      <c r="U177" s="9">
        <f>ROUND((D177*1.3*1.2), -1)</f>
        <v>30540</v>
      </c>
      <c r="V177" s="48" t="s">
        <v>1467</v>
      </c>
      <c r="W177" s="49">
        <v>0.34</v>
      </c>
      <c r="X177" s="9" t="s">
        <v>363</v>
      </c>
      <c r="Y177" s="122" t="s">
        <v>459</v>
      </c>
      <c r="Z177" s="9"/>
      <c r="AA177" s="68"/>
      <c r="AB177" s="68"/>
    </row>
    <row r="178" spans="1:30" s="1" customFormat="1">
      <c r="A178" s="167" t="s">
        <v>2167</v>
      </c>
      <c r="B178" s="9">
        <v>43</v>
      </c>
      <c r="C178" s="13" t="s">
        <v>2192</v>
      </c>
      <c r="D178" s="78">
        <v>41.75</v>
      </c>
      <c r="E178" s="78">
        <f>ROUND(D178*1.2, 2)</f>
        <v>50.1</v>
      </c>
      <c r="F178" s="13">
        <v>2024</v>
      </c>
      <c r="G178" s="13">
        <v>572</v>
      </c>
      <c r="H178" s="11" t="s">
        <v>2193</v>
      </c>
      <c r="I178" s="19"/>
      <c r="J178" s="13" t="s">
        <v>2195</v>
      </c>
      <c r="K178" s="13" t="s">
        <v>2027</v>
      </c>
      <c r="L178" s="13"/>
      <c r="M178" s="13"/>
      <c r="N178" s="9"/>
      <c r="O178" s="13" t="s">
        <v>1050</v>
      </c>
      <c r="P178" s="13"/>
      <c r="Q178" s="13" t="s">
        <v>1051</v>
      </c>
      <c r="R178" s="9" t="s">
        <v>1171</v>
      </c>
      <c r="S178" s="9"/>
      <c r="T178" s="93">
        <f>ROUND((D178*1.3*1.2), 2)</f>
        <v>65.13</v>
      </c>
      <c r="U178" s="132" t="s">
        <v>2196</v>
      </c>
      <c r="V178" s="49"/>
      <c r="W178" s="9" t="s">
        <v>2197</v>
      </c>
      <c r="X178" s="133" t="s">
        <v>2194</v>
      </c>
      <c r="Y178" s="8">
        <v>25</v>
      </c>
      <c r="Z178" s="67">
        <v>45316</v>
      </c>
      <c r="AA178" s="68"/>
      <c r="AB178" s="68"/>
    </row>
    <row r="179" spans="1:30" s="1" customFormat="1">
      <c r="A179" s="33" t="s">
        <v>1888</v>
      </c>
      <c r="B179" s="9">
        <v>63</v>
      </c>
      <c r="C179" s="13" t="s">
        <v>1755</v>
      </c>
      <c r="D179" s="78">
        <v>25</v>
      </c>
      <c r="E179" s="78">
        <f>ROUND(D179*1.2, 2)</f>
        <v>30</v>
      </c>
      <c r="F179" s="13">
        <v>2017</v>
      </c>
      <c r="G179" s="13">
        <v>544</v>
      </c>
      <c r="H179" s="11" t="s">
        <v>1756</v>
      </c>
      <c r="I179" s="19" t="s">
        <v>1323</v>
      </c>
      <c r="J179" s="13" t="s">
        <v>1757</v>
      </c>
      <c r="K179" s="13" t="s">
        <v>1758</v>
      </c>
      <c r="L179" s="13"/>
      <c r="M179" s="13" t="s">
        <v>25</v>
      </c>
      <c r="N179" s="9"/>
      <c r="O179" s="13" t="s">
        <v>1050</v>
      </c>
      <c r="P179" s="13"/>
      <c r="Q179" s="13" t="s">
        <v>1051</v>
      </c>
      <c r="R179" s="9" t="s">
        <v>1171</v>
      </c>
      <c r="S179" s="9"/>
      <c r="T179" s="9">
        <f>ROUND((D179*1.3*1.2), 2)</f>
        <v>39</v>
      </c>
      <c r="U179" s="132" t="s">
        <v>1759</v>
      </c>
      <c r="V179" s="49"/>
      <c r="W179" s="9" t="s">
        <v>1760</v>
      </c>
      <c r="X179" s="132" t="s">
        <v>1761</v>
      </c>
      <c r="Y179" s="8">
        <v>60</v>
      </c>
      <c r="Z179" s="67">
        <v>42758</v>
      </c>
      <c r="AA179" s="68"/>
      <c r="AB179" s="68"/>
    </row>
    <row r="180" spans="1:30" s="1" customFormat="1">
      <c r="A180" s="40" t="s">
        <v>93</v>
      </c>
      <c r="B180" s="9">
        <v>39</v>
      </c>
      <c r="C180" s="13" t="s">
        <v>805</v>
      </c>
      <c r="D180" s="13">
        <v>37250</v>
      </c>
      <c r="E180" s="13">
        <f>ROUND(D180*1.2, 0)</f>
        <v>44700</v>
      </c>
      <c r="F180" s="13"/>
      <c r="G180" s="13"/>
      <c r="H180" s="13">
        <v>2011</v>
      </c>
      <c r="I180" s="13">
        <v>312</v>
      </c>
      <c r="J180" s="13"/>
      <c r="K180" s="9" t="s">
        <v>169</v>
      </c>
      <c r="L180" s="13" t="s">
        <v>125</v>
      </c>
      <c r="M180" s="13" t="s">
        <v>126</v>
      </c>
      <c r="N180" s="13"/>
      <c r="O180" s="13" t="s">
        <v>1322</v>
      </c>
      <c r="P180" s="9"/>
      <c r="Q180" s="13" t="s">
        <v>1050</v>
      </c>
      <c r="R180" s="13"/>
      <c r="S180" s="13" t="s">
        <v>1051</v>
      </c>
      <c r="T180" s="9" t="s">
        <v>801</v>
      </c>
      <c r="U180" s="9">
        <v>20</v>
      </c>
      <c r="V180" s="9">
        <f>ROUND((D180*1.3*1.2), -1)</f>
        <v>58110</v>
      </c>
      <c r="W180" s="48" t="s">
        <v>1399</v>
      </c>
      <c r="X180" s="49">
        <v>0.30599999999999999</v>
      </c>
      <c r="Y180" s="10" t="s">
        <v>170</v>
      </c>
      <c r="Z180" s="48" t="s">
        <v>168</v>
      </c>
      <c r="AA180" s="8">
        <v>536</v>
      </c>
      <c r="AB180" s="68"/>
    </row>
    <row r="181" spans="1:30" s="1" customFormat="1">
      <c r="A181" s="33" t="s">
        <v>93</v>
      </c>
      <c r="B181" s="9">
        <v>31</v>
      </c>
      <c r="C181" s="13" t="s">
        <v>1747</v>
      </c>
      <c r="D181" s="78">
        <v>27.83</v>
      </c>
      <c r="E181" s="78">
        <f>ROUND(D181*1.2, 2)</f>
        <v>33.4</v>
      </c>
      <c r="F181" s="13">
        <v>2016</v>
      </c>
      <c r="G181" s="13">
        <v>552</v>
      </c>
      <c r="H181" s="11" t="s">
        <v>1748</v>
      </c>
      <c r="I181" s="19" t="s">
        <v>1323</v>
      </c>
      <c r="J181" s="13" t="s">
        <v>1492</v>
      </c>
      <c r="K181" s="13" t="s">
        <v>1493</v>
      </c>
      <c r="L181" s="13"/>
      <c r="M181" s="13" t="s">
        <v>25</v>
      </c>
      <c r="N181" s="9"/>
      <c r="O181" s="13" t="s">
        <v>1050</v>
      </c>
      <c r="P181" s="13"/>
      <c r="Q181" s="13" t="s">
        <v>1051</v>
      </c>
      <c r="R181" s="9"/>
      <c r="S181" s="9"/>
      <c r="T181" s="9">
        <f>ROUND((D181*1.3*1.2), 2)</f>
        <v>43.41</v>
      </c>
      <c r="U181" s="48" t="s">
        <v>1749</v>
      </c>
      <c r="V181" s="49"/>
      <c r="W181" s="9" t="s">
        <v>1750</v>
      </c>
      <c r="X181" s="48" t="s">
        <v>1751</v>
      </c>
      <c r="Y181" s="10">
        <v>308</v>
      </c>
      <c r="Z181" s="67">
        <v>42702</v>
      </c>
      <c r="AA181" s="68"/>
      <c r="AB181" s="68"/>
    </row>
    <row r="182" spans="1:30" s="1" customFormat="1">
      <c r="A182" s="33" t="s">
        <v>93</v>
      </c>
      <c r="B182" s="9">
        <v>37</v>
      </c>
      <c r="C182" s="13" t="s">
        <v>535</v>
      </c>
      <c r="D182" s="13">
        <v>42063</v>
      </c>
      <c r="E182" s="13">
        <f>ROUND(D182*1.2, 0)</f>
        <v>50476</v>
      </c>
      <c r="F182" s="13"/>
      <c r="G182" s="13"/>
      <c r="H182" s="13">
        <v>2012</v>
      </c>
      <c r="I182" s="13">
        <v>480</v>
      </c>
      <c r="J182" s="13"/>
      <c r="K182" s="9" t="s">
        <v>1491</v>
      </c>
      <c r="L182" s="13" t="s">
        <v>1492</v>
      </c>
      <c r="M182" s="13" t="s">
        <v>1493</v>
      </c>
      <c r="N182" s="13"/>
      <c r="O182" s="13" t="s">
        <v>1322</v>
      </c>
      <c r="P182" s="9"/>
      <c r="Q182" s="13" t="s">
        <v>1050</v>
      </c>
      <c r="R182" s="13"/>
      <c r="S182" s="13" t="s">
        <v>1051</v>
      </c>
      <c r="T182" s="9"/>
      <c r="U182" s="9"/>
      <c r="V182" s="9">
        <f>ROUND((D182*1.3*1.2), -1)</f>
        <v>65620</v>
      </c>
      <c r="W182" s="48" t="s">
        <v>1092</v>
      </c>
      <c r="X182" s="49"/>
      <c r="Y182" s="8" t="s">
        <v>1490</v>
      </c>
      <c r="Z182" s="48" t="s">
        <v>1432</v>
      </c>
      <c r="AA182" s="8">
        <v>267</v>
      </c>
      <c r="AB182" s="68"/>
      <c r="AC182" s="68"/>
      <c r="AD182" s="68"/>
    </row>
    <row r="183" spans="1:30" s="1" customFormat="1">
      <c r="A183" s="33" t="s">
        <v>1888</v>
      </c>
      <c r="B183" s="9">
        <v>63</v>
      </c>
      <c r="C183" s="13" t="s">
        <v>1875</v>
      </c>
      <c r="D183" s="78">
        <v>26.75</v>
      </c>
      <c r="E183" s="78">
        <f>ROUND(D183*1.2, 2)</f>
        <v>32.1</v>
      </c>
      <c r="F183" s="13">
        <v>2018</v>
      </c>
      <c r="G183" s="13">
        <v>384</v>
      </c>
      <c r="H183" s="11" t="s">
        <v>1876</v>
      </c>
      <c r="I183" s="19" t="s">
        <v>1323</v>
      </c>
      <c r="J183" s="13" t="s">
        <v>1007</v>
      </c>
      <c r="K183" s="13" t="s">
        <v>1877</v>
      </c>
      <c r="L183" s="13"/>
      <c r="M183" s="13" t="s">
        <v>1322</v>
      </c>
      <c r="N183" s="9"/>
      <c r="O183" s="13" t="s">
        <v>1050</v>
      </c>
      <c r="P183" s="13"/>
      <c r="Q183" s="13" t="s">
        <v>1051</v>
      </c>
      <c r="R183" s="9"/>
      <c r="S183" s="9"/>
      <c r="T183" s="93">
        <f>ROUND((D183*1.3*1.2), 2)</f>
        <v>41.73</v>
      </c>
      <c r="U183" s="132" t="s">
        <v>1878</v>
      </c>
      <c r="V183" s="49"/>
      <c r="W183" s="9" t="s">
        <v>1490</v>
      </c>
      <c r="X183" s="132" t="s">
        <v>1879</v>
      </c>
      <c r="Y183" s="10">
        <v>56</v>
      </c>
      <c r="Z183" s="67">
        <v>43146</v>
      </c>
      <c r="AA183" s="68"/>
      <c r="AB183" s="68"/>
    </row>
    <row r="184" spans="1:30" s="1" customFormat="1">
      <c r="A184" s="40" t="s">
        <v>93</v>
      </c>
      <c r="B184" s="9">
        <v>51</v>
      </c>
      <c r="C184" s="13" t="s">
        <v>420</v>
      </c>
      <c r="D184" s="13">
        <v>33170</v>
      </c>
      <c r="E184" s="13">
        <f>ROUND(D184*1.2, 0)</f>
        <v>39804</v>
      </c>
      <c r="F184" s="13"/>
      <c r="G184" s="13"/>
      <c r="H184" s="13" t="s">
        <v>682</v>
      </c>
      <c r="I184" s="13"/>
      <c r="J184" s="13" t="s">
        <v>1322</v>
      </c>
      <c r="K184" s="19" t="s">
        <v>1323</v>
      </c>
      <c r="L184" s="9"/>
      <c r="M184" s="13" t="s">
        <v>1050</v>
      </c>
      <c r="N184" s="13">
        <v>2010</v>
      </c>
      <c r="O184" s="13">
        <v>352</v>
      </c>
      <c r="P184" s="13"/>
      <c r="Q184" s="13" t="s">
        <v>1051</v>
      </c>
      <c r="R184" s="9" t="s">
        <v>800</v>
      </c>
      <c r="S184" s="9">
        <v>10</v>
      </c>
      <c r="T184" s="9">
        <f>ROUND((D184*1.3*1.2), -1)</f>
        <v>51750</v>
      </c>
      <c r="U184" s="48" t="s">
        <v>565</v>
      </c>
      <c r="V184" s="49">
        <v>0.36399999999999999</v>
      </c>
      <c r="W184" s="9" t="s">
        <v>1290</v>
      </c>
      <c r="X184" s="9" t="s">
        <v>1289</v>
      </c>
      <c r="Y184" s="122" t="s">
        <v>916</v>
      </c>
      <c r="Z184" s="9">
        <v>193</v>
      </c>
      <c r="AA184" s="68"/>
      <c r="AB184" s="68"/>
    </row>
    <row r="185" spans="1:30" s="1" customFormat="1">
      <c r="A185" s="33" t="s">
        <v>1474</v>
      </c>
      <c r="B185" s="9">
        <v>39</v>
      </c>
      <c r="C185" s="13" t="s">
        <v>1052</v>
      </c>
      <c r="D185" s="13">
        <v>21150</v>
      </c>
      <c r="E185" s="13">
        <f>ROUND(D185*1.2, 0)</f>
        <v>25380</v>
      </c>
      <c r="F185" s="13"/>
      <c r="G185" s="13"/>
      <c r="H185" s="13">
        <v>2006</v>
      </c>
      <c r="I185" s="13">
        <v>448</v>
      </c>
      <c r="J185" s="13"/>
      <c r="K185" s="9" t="s">
        <v>424</v>
      </c>
      <c r="L185" s="13" t="s">
        <v>387</v>
      </c>
      <c r="M185" s="13" t="s">
        <v>1053</v>
      </c>
      <c r="N185" s="13"/>
      <c r="O185" s="13" t="s">
        <v>975</v>
      </c>
      <c r="P185" s="9"/>
      <c r="Q185" s="13" t="s">
        <v>1050</v>
      </c>
      <c r="R185" s="13"/>
      <c r="S185" s="13" t="s">
        <v>1051</v>
      </c>
      <c r="T185" s="9" t="s">
        <v>1172</v>
      </c>
      <c r="U185" s="9">
        <v>20</v>
      </c>
      <c r="V185" s="9">
        <f>ROUND((D185*1.3*1.2), -1)</f>
        <v>32990</v>
      </c>
      <c r="W185" s="48" t="s">
        <v>1169</v>
      </c>
      <c r="X185" s="49">
        <v>0.42599999999999999</v>
      </c>
      <c r="Y185" s="10" t="s">
        <v>425</v>
      </c>
      <c r="Z185" s="48"/>
      <c r="AA185" s="8">
        <v>198</v>
      </c>
      <c r="AB185" s="68"/>
    </row>
    <row r="186" spans="1:30" s="1" customFormat="1">
      <c r="A186" s="33" t="s">
        <v>1474</v>
      </c>
      <c r="B186" s="9">
        <v>40</v>
      </c>
      <c r="C186" s="13" t="s">
        <v>1327</v>
      </c>
      <c r="D186" s="13">
        <v>2740</v>
      </c>
      <c r="E186" s="13">
        <f>ROUND(D186*1.2, 0)</f>
        <v>3288</v>
      </c>
      <c r="F186" s="13"/>
      <c r="G186" s="13"/>
      <c r="H186" s="13">
        <v>2007</v>
      </c>
      <c r="I186" s="13">
        <v>80</v>
      </c>
      <c r="J186" s="53"/>
      <c r="K186" s="9" t="s">
        <v>96</v>
      </c>
      <c r="L186" s="13" t="s">
        <v>1121</v>
      </c>
      <c r="M186" s="13" t="s">
        <v>1054</v>
      </c>
      <c r="N186" s="53"/>
      <c r="O186" s="13" t="s">
        <v>975</v>
      </c>
      <c r="P186" s="10"/>
      <c r="Q186" s="13" t="s">
        <v>1050</v>
      </c>
      <c r="R186" s="13"/>
      <c r="S186" s="13" t="s">
        <v>1051</v>
      </c>
      <c r="T186" s="9" t="s">
        <v>1172</v>
      </c>
      <c r="U186" s="9">
        <v>40</v>
      </c>
      <c r="V186" s="9">
        <f>ROUND((D186*1.3*1.2), -1)</f>
        <v>4270</v>
      </c>
      <c r="W186" s="48" t="s">
        <v>1506</v>
      </c>
      <c r="X186" s="49">
        <v>8.5999999999999993E-2</v>
      </c>
      <c r="Y186" s="8" t="s">
        <v>425</v>
      </c>
      <c r="Z186" s="48"/>
      <c r="AA186" s="8">
        <v>878</v>
      </c>
      <c r="AB186" s="68"/>
      <c r="AC186" s="68"/>
    </row>
    <row r="187" spans="1:30" s="1" customFormat="1">
      <c r="A187" s="33" t="s">
        <v>1888</v>
      </c>
      <c r="B187" s="9">
        <v>62</v>
      </c>
      <c r="C187" s="13" t="s">
        <v>1098</v>
      </c>
      <c r="D187" s="91">
        <v>2.58</v>
      </c>
      <c r="E187" s="78">
        <f>ROUND(D187*1.2, 2)</f>
        <v>3.1</v>
      </c>
      <c r="F187" s="13">
        <v>2012</v>
      </c>
      <c r="G187" s="13">
        <v>168</v>
      </c>
      <c r="H187" s="11" t="s">
        <v>289</v>
      </c>
      <c r="I187" s="19" t="s">
        <v>1323</v>
      </c>
      <c r="J187" s="13" t="s">
        <v>290</v>
      </c>
      <c r="K187" s="13" t="s">
        <v>291</v>
      </c>
      <c r="L187" s="13"/>
      <c r="M187" s="13" t="s">
        <v>1276</v>
      </c>
      <c r="N187" s="9"/>
      <c r="O187" s="13" t="s">
        <v>1050</v>
      </c>
      <c r="P187" s="13"/>
      <c r="Q187" s="13" t="s">
        <v>1051</v>
      </c>
      <c r="R187" s="9" t="s">
        <v>801</v>
      </c>
      <c r="S187" s="9">
        <v>30</v>
      </c>
      <c r="T187" s="9">
        <f>ROUND((D187*1.3*1.2), -1)</f>
        <v>0</v>
      </c>
      <c r="U187" s="48" t="s">
        <v>288</v>
      </c>
      <c r="V187" s="49">
        <v>0.17399999999999999</v>
      </c>
      <c r="W187" s="9" t="s">
        <v>292</v>
      </c>
      <c r="X187" s="48" t="s">
        <v>1099</v>
      </c>
      <c r="Y187" s="10">
        <v>490</v>
      </c>
      <c r="Z187" s="67">
        <v>41212</v>
      </c>
      <c r="AA187" s="68"/>
      <c r="AB187" s="68"/>
    </row>
    <row r="188" spans="1:30" s="1" customFormat="1">
      <c r="A188" s="36" t="s">
        <v>1073</v>
      </c>
      <c r="B188" s="9">
        <v>29</v>
      </c>
      <c r="C188" s="13" t="s">
        <v>1132</v>
      </c>
      <c r="D188" s="13">
        <v>47984</v>
      </c>
      <c r="E188" s="13">
        <f>ROUND(D188*1.2, 0)</f>
        <v>57581</v>
      </c>
      <c r="F188" s="13"/>
      <c r="G188" s="13"/>
      <c r="H188" s="13">
        <v>610</v>
      </c>
      <c r="I188" s="13"/>
      <c r="J188" s="11" t="s">
        <v>1134</v>
      </c>
      <c r="K188" s="19" t="s">
        <v>1323</v>
      </c>
      <c r="L188" s="13" t="s">
        <v>763</v>
      </c>
      <c r="M188" s="13" t="s">
        <v>279</v>
      </c>
      <c r="N188" s="13"/>
      <c r="O188" s="13" t="s">
        <v>1322</v>
      </c>
      <c r="P188" s="9"/>
      <c r="Q188" s="13" t="s">
        <v>1050</v>
      </c>
      <c r="R188" s="13"/>
      <c r="S188" s="13" t="s">
        <v>1157</v>
      </c>
      <c r="T188" s="9" t="s">
        <v>1171</v>
      </c>
      <c r="U188" s="9">
        <v>5</v>
      </c>
      <c r="V188" s="9">
        <f>ROUND((D188*1.3*1.2), -1)</f>
        <v>74860</v>
      </c>
      <c r="W188" s="48" t="s">
        <v>327</v>
      </c>
      <c r="X188" s="49">
        <v>1.4139999999999999</v>
      </c>
      <c r="Y188" s="10" t="s">
        <v>328</v>
      </c>
      <c r="Z188" s="48" t="s">
        <v>1133</v>
      </c>
      <c r="AA188" s="8">
        <v>275</v>
      </c>
      <c r="AB188" s="68"/>
      <c r="AC188" s="68"/>
    </row>
    <row r="189" spans="1:30" s="1" customFormat="1">
      <c r="A189" s="33" t="s">
        <v>1474</v>
      </c>
      <c r="B189" s="9">
        <v>33</v>
      </c>
      <c r="C189" s="13" t="s">
        <v>340</v>
      </c>
      <c r="D189" s="13">
        <v>2640</v>
      </c>
      <c r="E189" s="13">
        <f>ROUND(D189*1.2, 0)</f>
        <v>3168</v>
      </c>
      <c r="F189" s="13"/>
      <c r="G189" s="13"/>
      <c r="H189" s="13">
        <v>2007</v>
      </c>
      <c r="I189" s="13">
        <v>72</v>
      </c>
      <c r="J189" s="13"/>
      <c r="K189" s="9" t="s">
        <v>341</v>
      </c>
      <c r="L189" s="13" t="s">
        <v>564</v>
      </c>
      <c r="M189" s="13"/>
      <c r="N189" s="13"/>
      <c r="O189" s="13"/>
      <c r="P189" s="9"/>
      <c r="Q189" s="13" t="s">
        <v>1050</v>
      </c>
      <c r="R189" s="13"/>
      <c r="S189" s="13" t="s">
        <v>1051</v>
      </c>
      <c r="T189" s="9" t="s">
        <v>1172</v>
      </c>
      <c r="U189" s="9">
        <v>40</v>
      </c>
      <c r="V189" s="9">
        <f>ROUND((D189*1.3*1.2), -1)</f>
        <v>4120</v>
      </c>
      <c r="W189" s="48" t="s">
        <v>873</v>
      </c>
      <c r="X189" s="49">
        <v>7.3999999999999996E-2</v>
      </c>
      <c r="Y189" s="10" t="s">
        <v>874</v>
      </c>
      <c r="Z189" s="48"/>
      <c r="AA189" s="8">
        <v>754</v>
      </c>
      <c r="AB189" s="68"/>
    </row>
    <row r="190" spans="1:30" s="1" customFormat="1">
      <c r="A190" s="40" t="s">
        <v>92</v>
      </c>
      <c r="B190" s="9">
        <v>50</v>
      </c>
      <c r="C190" s="13" t="s">
        <v>602</v>
      </c>
      <c r="D190" s="66">
        <v>7880</v>
      </c>
      <c r="E190" s="13">
        <f>ROUND(D190*1.2, 0)</f>
        <v>9456</v>
      </c>
      <c r="F190" s="13"/>
      <c r="G190" s="13"/>
      <c r="H190" s="13">
        <v>2009</v>
      </c>
      <c r="I190" s="13">
        <v>112</v>
      </c>
      <c r="J190" s="9" t="s">
        <v>898</v>
      </c>
      <c r="K190" s="13" t="s">
        <v>1231</v>
      </c>
      <c r="L190" s="13" t="s">
        <v>1351</v>
      </c>
      <c r="M190" s="13"/>
      <c r="N190" s="13" t="s">
        <v>1350</v>
      </c>
      <c r="O190" s="9"/>
      <c r="P190" s="13" t="s">
        <v>1050</v>
      </c>
      <c r="Q190" s="13"/>
      <c r="R190" s="13" t="s">
        <v>1051</v>
      </c>
      <c r="S190" s="10" t="s">
        <v>1172</v>
      </c>
      <c r="T190" s="9">
        <v>20</v>
      </c>
      <c r="U190" s="9">
        <f>ROUND((D190*1.3*1.2), -1)</f>
        <v>12290</v>
      </c>
      <c r="V190" s="48" t="s">
        <v>662</v>
      </c>
      <c r="W190" s="49">
        <v>0.11600000000000001</v>
      </c>
      <c r="X190" s="9" t="s">
        <v>899</v>
      </c>
      <c r="Y190" s="122"/>
      <c r="Z190" s="9">
        <v>60</v>
      </c>
      <c r="AA190" s="68"/>
      <c r="AB190" s="68"/>
    </row>
    <row r="191" spans="1:30" s="1" customFormat="1">
      <c r="A191" s="33" t="s">
        <v>876</v>
      </c>
      <c r="B191" s="9">
        <v>29</v>
      </c>
      <c r="C191" s="13" t="s">
        <v>1150</v>
      </c>
      <c r="D191" s="13">
        <v>3660</v>
      </c>
      <c r="E191" s="13">
        <f>ROUND(D191*1.2, 0)</f>
        <v>4392</v>
      </c>
      <c r="F191" s="13"/>
      <c r="G191" s="13"/>
      <c r="H191" s="13">
        <v>2003</v>
      </c>
      <c r="I191" s="13">
        <v>287</v>
      </c>
      <c r="J191" s="13"/>
      <c r="K191" s="9" t="s">
        <v>1151</v>
      </c>
      <c r="L191" s="13" t="s">
        <v>861</v>
      </c>
      <c r="M191" s="13" t="s">
        <v>862</v>
      </c>
      <c r="N191" s="13"/>
      <c r="O191" s="13"/>
      <c r="P191" s="9"/>
      <c r="Q191" s="13" t="s">
        <v>1050</v>
      </c>
      <c r="R191" s="13"/>
      <c r="S191" s="13" t="s">
        <v>1051</v>
      </c>
      <c r="T191" s="9" t="s">
        <v>1172</v>
      </c>
      <c r="U191" s="9">
        <v>15</v>
      </c>
      <c r="V191" s="9">
        <f>ROUND((D191*1.3*1.2), -1)</f>
        <v>5710</v>
      </c>
      <c r="W191" s="48" t="s">
        <v>453</v>
      </c>
      <c r="X191" s="49">
        <v>0.28999999999999998</v>
      </c>
      <c r="Y191" s="10" t="s">
        <v>454</v>
      </c>
      <c r="Z191" s="48"/>
      <c r="AA191" s="8">
        <v>318</v>
      </c>
      <c r="AB191" s="68"/>
    </row>
    <row r="192" spans="1:30" s="1" customFormat="1">
      <c r="A192" s="167" t="s">
        <v>2163</v>
      </c>
      <c r="B192" s="9">
        <v>43</v>
      </c>
      <c r="C192" s="154" t="s">
        <v>2099</v>
      </c>
      <c r="D192" s="252">
        <v>74.91</v>
      </c>
      <c r="E192" s="78">
        <f>ROUND(D192*1.2, 2)</f>
        <v>89.89</v>
      </c>
      <c r="F192" s="154">
        <v>2022</v>
      </c>
      <c r="G192" s="154">
        <v>368</v>
      </c>
      <c r="H192" s="253" t="s">
        <v>2098</v>
      </c>
      <c r="I192" s="236" t="s">
        <v>1323</v>
      </c>
      <c r="J192" s="154" t="s">
        <v>2100</v>
      </c>
      <c r="K192" s="154" t="s">
        <v>1913</v>
      </c>
      <c r="L192" s="257"/>
      <c r="M192" s="154" t="s">
        <v>1322</v>
      </c>
      <c r="N192" s="154"/>
      <c r="O192" s="154" t="s">
        <v>1050</v>
      </c>
      <c r="P192" s="161"/>
      <c r="Q192" s="154" t="s">
        <v>1051</v>
      </c>
      <c r="R192" s="161" t="s">
        <v>800</v>
      </c>
      <c r="S192" s="161"/>
      <c r="T192" s="241">
        <f>ROUND((D192*1.3*1.2), 2)</f>
        <v>116.86</v>
      </c>
      <c r="U192" s="242" t="s">
        <v>2101</v>
      </c>
      <c r="V192" s="242"/>
      <c r="W192" s="161" t="s">
        <v>2102</v>
      </c>
      <c r="X192" s="242" t="s">
        <v>2103</v>
      </c>
      <c r="Y192" s="245">
        <v>216</v>
      </c>
      <c r="Z192" s="248">
        <v>44749</v>
      </c>
      <c r="AA192" s="162"/>
      <c r="AB192" s="162"/>
      <c r="AC192" s="163"/>
      <c r="AD192" s="163"/>
    </row>
    <row r="193" spans="1:30" s="1" customFormat="1">
      <c r="A193" s="167" t="s">
        <v>2163</v>
      </c>
      <c r="B193" s="9">
        <v>42</v>
      </c>
      <c r="C193" s="13" t="s">
        <v>2263</v>
      </c>
      <c r="D193" s="91">
        <v>43.9</v>
      </c>
      <c r="E193" s="91">
        <f>ROUND(D193*1.2, 2)</f>
        <v>52.68</v>
      </c>
      <c r="F193" s="13">
        <v>2024</v>
      </c>
      <c r="G193" s="13">
        <v>254</v>
      </c>
      <c r="H193" s="13"/>
      <c r="I193" s="11" t="s">
        <v>2264</v>
      </c>
      <c r="J193" s="207">
        <v>9789858804961</v>
      </c>
      <c r="K193" s="128" t="s">
        <v>2290</v>
      </c>
      <c r="L193" s="206" t="s">
        <v>2367</v>
      </c>
      <c r="M193" s="13" t="s">
        <v>1322</v>
      </c>
      <c r="N193" s="53" t="s">
        <v>1050</v>
      </c>
      <c r="O193" s="13" t="s">
        <v>1051</v>
      </c>
      <c r="P193" s="9" t="s">
        <v>1171</v>
      </c>
      <c r="Q193" s="132" t="s">
        <v>2266</v>
      </c>
      <c r="R193" s="9" t="s">
        <v>2267</v>
      </c>
      <c r="S193" s="132" t="s">
        <v>2265</v>
      </c>
      <c r="T193" s="45">
        <v>306</v>
      </c>
      <c r="U193" s="67">
        <v>45513</v>
      </c>
      <c r="V193" s="45"/>
      <c r="W193" s="45"/>
      <c r="X193" s="68"/>
      <c r="Z193" s="45"/>
    </row>
    <row r="194" spans="1:30" s="1" customFormat="1">
      <c r="A194" s="36" t="s">
        <v>93</v>
      </c>
      <c r="B194" s="9">
        <v>49</v>
      </c>
      <c r="C194" s="13" t="s">
        <v>322</v>
      </c>
      <c r="D194" s="13">
        <v>13652</v>
      </c>
      <c r="E194" s="13">
        <f>ROUND(D194*1.2, 0)</f>
        <v>16382</v>
      </c>
      <c r="F194" s="13"/>
      <c r="G194" s="13"/>
      <c r="H194" s="13">
        <v>2012</v>
      </c>
      <c r="I194" s="13">
        <v>402</v>
      </c>
      <c r="J194" s="13"/>
      <c r="K194" s="9" t="s">
        <v>1595</v>
      </c>
      <c r="L194" s="13" t="s">
        <v>618</v>
      </c>
      <c r="M194" s="13" t="s">
        <v>619</v>
      </c>
      <c r="N194" s="13"/>
      <c r="O194" s="13" t="s">
        <v>25</v>
      </c>
      <c r="P194" s="9"/>
      <c r="Q194" s="13" t="s">
        <v>1050</v>
      </c>
      <c r="R194" s="13"/>
      <c r="S194" s="13" t="s">
        <v>1051</v>
      </c>
      <c r="T194" s="9"/>
      <c r="U194" s="9"/>
      <c r="V194" s="9">
        <f>ROUND((D194*1.3*1.2), -1)</f>
        <v>21300</v>
      </c>
      <c r="W194" s="48" t="s">
        <v>1623</v>
      </c>
      <c r="X194" s="49"/>
      <c r="Y194" s="10" t="s">
        <v>1504</v>
      </c>
      <c r="Z194" s="48" t="s">
        <v>1503</v>
      </c>
      <c r="AA194" s="8">
        <v>273</v>
      </c>
      <c r="AB194" s="68"/>
      <c r="AC194" s="68"/>
    </row>
    <row r="195" spans="1:30" s="1" customFormat="1">
      <c r="A195" s="82" t="s">
        <v>93</v>
      </c>
      <c r="B195" s="9">
        <v>31</v>
      </c>
      <c r="C195" s="13" t="s">
        <v>1570</v>
      </c>
      <c r="D195" s="79">
        <v>59167</v>
      </c>
      <c r="E195" s="79">
        <f>ROUND(D195*1.2, 0)</f>
        <v>71000</v>
      </c>
      <c r="F195" s="78">
        <v>5.92</v>
      </c>
      <c r="G195" s="78">
        <f>ROUND(F195*1.2, 2)</f>
        <v>7.1</v>
      </c>
      <c r="H195" s="13">
        <v>402</v>
      </c>
      <c r="I195" s="13"/>
      <c r="J195" s="11" t="s">
        <v>845</v>
      </c>
      <c r="K195" s="19" t="s">
        <v>1323</v>
      </c>
      <c r="L195" s="13" t="s">
        <v>618</v>
      </c>
      <c r="M195" s="13" t="s">
        <v>619</v>
      </c>
      <c r="N195" s="13"/>
      <c r="O195" s="13" t="s">
        <v>25</v>
      </c>
      <c r="P195" s="9"/>
      <c r="Q195" s="13" t="s">
        <v>1050</v>
      </c>
      <c r="R195" s="13"/>
      <c r="S195" s="13" t="s">
        <v>1051</v>
      </c>
      <c r="T195" s="9" t="s">
        <v>801</v>
      </c>
      <c r="U195" s="9"/>
      <c r="V195" s="9">
        <f>ROUND((F195*1.3*1.2), 2)</f>
        <v>9.24</v>
      </c>
      <c r="W195" s="48" t="s">
        <v>1571</v>
      </c>
      <c r="X195" s="49"/>
      <c r="Y195" s="9" t="s">
        <v>1572</v>
      </c>
      <c r="Z195" s="48" t="s">
        <v>1573</v>
      </c>
      <c r="AA195" s="8">
        <v>299</v>
      </c>
      <c r="AB195" s="76">
        <v>42220</v>
      </c>
    </row>
    <row r="196" spans="1:30" s="1" customFormat="1">
      <c r="A196" s="33" t="s">
        <v>1474</v>
      </c>
      <c r="B196" s="9">
        <v>54</v>
      </c>
      <c r="C196" s="13" t="s">
        <v>867</v>
      </c>
      <c r="D196" s="13">
        <v>1930</v>
      </c>
      <c r="E196" s="13">
        <f>ROUND(D196*1.2, 0)</f>
        <v>2316</v>
      </c>
      <c r="F196" s="13"/>
      <c r="G196" s="13"/>
      <c r="H196" s="13"/>
      <c r="I196" s="13"/>
      <c r="J196" s="13"/>
      <c r="K196" s="19"/>
      <c r="L196" s="9"/>
      <c r="M196" s="13" t="s">
        <v>1050</v>
      </c>
      <c r="N196" s="13">
        <v>2007</v>
      </c>
      <c r="O196" s="13">
        <v>56</v>
      </c>
      <c r="P196" s="13"/>
      <c r="Q196" s="13" t="s">
        <v>1051</v>
      </c>
      <c r="R196" s="9" t="s">
        <v>1172</v>
      </c>
      <c r="S196" s="9">
        <v>40</v>
      </c>
      <c r="T196" s="9">
        <f>ROUND((D196*1.3*1.2), -1)</f>
        <v>3010</v>
      </c>
      <c r="U196" s="48" t="s">
        <v>1437</v>
      </c>
      <c r="V196" s="49">
        <v>6.2E-2</v>
      </c>
      <c r="W196" s="9" t="s">
        <v>236</v>
      </c>
      <c r="X196" s="9" t="s">
        <v>235</v>
      </c>
      <c r="Y196" s="48"/>
      <c r="Z196" s="9">
        <v>678</v>
      </c>
      <c r="AA196" s="68"/>
      <c r="AB196" s="68"/>
    </row>
    <row r="197" spans="1:30" s="1" customFormat="1">
      <c r="A197" s="33" t="s">
        <v>876</v>
      </c>
      <c r="B197" s="9">
        <v>74</v>
      </c>
      <c r="C197" s="13" t="s">
        <v>304</v>
      </c>
      <c r="D197" s="13">
        <v>9320</v>
      </c>
      <c r="E197" s="13">
        <f>ROUND(D197*1.2, 0)</f>
        <v>11184</v>
      </c>
      <c r="F197" s="13"/>
      <c r="G197" s="13"/>
      <c r="H197" s="13"/>
      <c r="I197" s="13"/>
      <c r="J197" s="13"/>
      <c r="K197" s="19" t="s">
        <v>1323</v>
      </c>
      <c r="L197" s="13"/>
      <c r="M197" s="13"/>
      <c r="N197" s="13">
        <v>2007</v>
      </c>
      <c r="O197" s="13">
        <v>192</v>
      </c>
      <c r="P197" s="13"/>
      <c r="Q197" s="13"/>
      <c r="R197" s="9"/>
      <c r="S197" s="9"/>
      <c r="T197" s="9"/>
      <c r="U197" s="48" t="s">
        <v>1426</v>
      </c>
      <c r="V197" s="49"/>
      <c r="W197" s="51" t="s">
        <v>1428</v>
      </c>
      <c r="X197" s="9" t="s">
        <v>1427</v>
      </c>
      <c r="Y197" s="48" t="s">
        <v>1236</v>
      </c>
      <c r="Z197" s="9"/>
      <c r="AA197" s="68"/>
      <c r="AB197" s="68"/>
    </row>
    <row r="198" spans="1:30" s="1" customFormat="1">
      <c r="A198" s="33" t="s">
        <v>1887</v>
      </c>
      <c r="B198" s="9">
        <v>95</v>
      </c>
      <c r="C198" s="125" t="s">
        <v>227</v>
      </c>
      <c r="D198" s="91">
        <v>1.03</v>
      </c>
      <c r="E198" s="78">
        <f>ROUND(D198*1.2, 2)</f>
        <v>1.24</v>
      </c>
      <c r="F198" s="13">
        <v>2011</v>
      </c>
      <c r="G198" s="13">
        <v>167</v>
      </c>
      <c r="H198" s="11" t="s">
        <v>745</v>
      </c>
      <c r="I198" s="19" t="s">
        <v>1323</v>
      </c>
      <c r="J198" s="13" t="s">
        <v>228</v>
      </c>
      <c r="K198" s="13" t="s">
        <v>229</v>
      </c>
      <c r="L198" s="13"/>
      <c r="M198" s="13" t="s">
        <v>1322</v>
      </c>
      <c r="N198" s="9"/>
      <c r="O198" s="13" t="s">
        <v>1050</v>
      </c>
      <c r="P198" s="13"/>
      <c r="Q198" s="13" t="s">
        <v>1051</v>
      </c>
      <c r="R198" s="9" t="s">
        <v>1172</v>
      </c>
      <c r="S198" s="9">
        <v>40</v>
      </c>
      <c r="T198" s="9">
        <f>ROUND((D198*1.3*1.2), -1)</f>
        <v>0</v>
      </c>
      <c r="U198" s="48" t="s">
        <v>744</v>
      </c>
      <c r="V198" s="49">
        <v>0.17499999999999999</v>
      </c>
      <c r="W198" s="9" t="s">
        <v>1617</v>
      </c>
      <c r="X198" s="48" t="s">
        <v>353</v>
      </c>
      <c r="Y198" s="9">
        <v>327</v>
      </c>
      <c r="Z198" s="67"/>
      <c r="AA198" s="68"/>
      <c r="AB198" s="68"/>
    </row>
    <row r="199" spans="1:30" s="1" customFormat="1">
      <c r="A199" s="33" t="s">
        <v>876</v>
      </c>
      <c r="B199" s="9">
        <v>55</v>
      </c>
      <c r="C199" s="13" t="s">
        <v>68</v>
      </c>
      <c r="D199" s="13">
        <v>1060</v>
      </c>
      <c r="E199" s="13">
        <f>ROUND(D199*1.2, 0)</f>
        <v>1272</v>
      </c>
      <c r="F199" s="13"/>
      <c r="G199" s="13"/>
      <c r="H199" s="13" t="s">
        <v>73</v>
      </c>
      <c r="I199" s="13"/>
      <c r="J199" s="13"/>
      <c r="K199" s="19"/>
      <c r="L199" s="9"/>
      <c r="M199" s="13" t="s">
        <v>1050</v>
      </c>
      <c r="N199" s="13">
        <v>2004</v>
      </c>
      <c r="O199" s="13">
        <v>74</v>
      </c>
      <c r="P199" s="13"/>
      <c r="Q199" s="13" t="s">
        <v>1051</v>
      </c>
      <c r="R199" s="9" t="s">
        <v>1172</v>
      </c>
      <c r="S199" s="9">
        <v>50</v>
      </c>
      <c r="T199" s="9">
        <f>ROUND((D199*1.3*1.2), -1)</f>
        <v>1650</v>
      </c>
      <c r="U199" s="48" t="s">
        <v>639</v>
      </c>
      <c r="V199" s="49">
        <v>8.2000000000000003E-2</v>
      </c>
      <c r="W199" s="9" t="s">
        <v>640</v>
      </c>
      <c r="X199" s="9" t="s">
        <v>70</v>
      </c>
      <c r="Y199" s="48"/>
      <c r="Z199" s="9"/>
      <c r="AA199" s="68"/>
      <c r="AB199" s="68"/>
      <c r="AC199" s="68"/>
    </row>
    <row r="200" spans="1:30" s="1" customFormat="1">
      <c r="A200" s="82" t="s">
        <v>876</v>
      </c>
      <c r="B200" s="9">
        <v>48</v>
      </c>
      <c r="C200" s="13" t="s">
        <v>69</v>
      </c>
      <c r="D200" s="13">
        <v>1070</v>
      </c>
      <c r="E200" s="13">
        <f>ROUND(D200*1.2, 0)</f>
        <v>1284</v>
      </c>
      <c r="F200" s="13"/>
      <c r="G200" s="13"/>
      <c r="H200" s="13">
        <v>2004</v>
      </c>
      <c r="I200" s="13">
        <v>82</v>
      </c>
      <c r="J200" s="13"/>
      <c r="K200" s="9" t="s">
        <v>71</v>
      </c>
      <c r="L200" s="13" t="s">
        <v>72</v>
      </c>
      <c r="M200" s="13" t="s">
        <v>73</v>
      </c>
      <c r="N200" s="13"/>
      <c r="O200" s="13"/>
      <c r="P200" s="9"/>
      <c r="Q200" s="13" t="s">
        <v>1050</v>
      </c>
      <c r="R200" s="13"/>
      <c r="S200" s="13" t="s">
        <v>1051</v>
      </c>
      <c r="T200" s="9" t="s">
        <v>1172</v>
      </c>
      <c r="U200" s="9">
        <v>50</v>
      </c>
      <c r="V200" s="9">
        <f>ROUND((D200*1.3*1.2), -1)</f>
        <v>1670</v>
      </c>
      <c r="W200" s="48" t="s">
        <v>639</v>
      </c>
      <c r="X200" s="49">
        <v>0.09</v>
      </c>
      <c r="Y200" s="9" t="s">
        <v>640</v>
      </c>
      <c r="Z200" s="48"/>
      <c r="AA200" s="8"/>
      <c r="AB200" s="68"/>
    </row>
    <row r="201" spans="1:30" s="1" customFormat="1">
      <c r="A201" s="33" t="s">
        <v>1888</v>
      </c>
      <c r="B201" s="9">
        <v>96</v>
      </c>
      <c r="C201" s="13" t="s">
        <v>739</v>
      </c>
      <c r="D201" s="91">
        <v>1.63</v>
      </c>
      <c r="E201" s="78">
        <f>ROUND(D201*1.2, 2)</f>
        <v>1.96</v>
      </c>
      <c r="F201" s="13">
        <v>2009</v>
      </c>
      <c r="G201" s="13">
        <v>232</v>
      </c>
      <c r="H201" s="9" t="s">
        <v>740</v>
      </c>
      <c r="I201" s="19" t="s">
        <v>1323</v>
      </c>
      <c r="J201" s="13" t="s">
        <v>934</v>
      </c>
      <c r="K201" s="13" t="s">
        <v>935</v>
      </c>
      <c r="L201" s="13"/>
      <c r="M201" s="13" t="s">
        <v>1322</v>
      </c>
      <c r="N201" s="13"/>
      <c r="O201" s="13" t="s">
        <v>1050</v>
      </c>
      <c r="P201" s="13"/>
      <c r="Q201" s="13" t="s">
        <v>1051</v>
      </c>
      <c r="R201" s="9" t="s">
        <v>1172</v>
      </c>
      <c r="S201" s="9">
        <v>20</v>
      </c>
      <c r="T201" s="9">
        <f>ROUND((D201*1.3*1.2), -1)</f>
        <v>0</v>
      </c>
      <c r="U201" s="48" t="s">
        <v>877</v>
      </c>
      <c r="V201" s="49">
        <v>0.23</v>
      </c>
      <c r="W201" s="9" t="s">
        <v>383</v>
      </c>
      <c r="X201" s="48" t="s">
        <v>1292</v>
      </c>
      <c r="Y201" s="9"/>
      <c r="Z201" s="45"/>
      <c r="AA201" s="68"/>
      <c r="AB201" s="68"/>
    </row>
    <row r="202" spans="1:30">
      <c r="A202" s="82" t="s">
        <v>1889</v>
      </c>
      <c r="B202" s="8">
        <v>116</v>
      </c>
      <c r="C202" s="239" t="s">
        <v>249</v>
      </c>
      <c r="D202" s="103">
        <v>2.13</v>
      </c>
      <c r="E202" s="84">
        <f>ROUND(D202*1.2, 2)</f>
        <v>2.56</v>
      </c>
      <c r="F202" s="53">
        <v>2009</v>
      </c>
      <c r="G202" s="53">
        <v>352</v>
      </c>
      <c r="H202" s="86" t="s">
        <v>894</v>
      </c>
      <c r="I202" s="85" t="s">
        <v>1323</v>
      </c>
      <c r="J202" s="53" t="s">
        <v>683</v>
      </c>
      <c r="K202" s="53" t="s">
        <v>980</v>
      </c>
      <c r="L202" s="53"/>
      <c r="M202" s="53" t="s">
        <v>1322</v>
      </c>
      <c r="N202" s="8"/>
      <c r="O202" s="53" t="s">
        <v>1050</v>
      </c>
      <c r="P202" s="53"/>
      <c r="Q202" s="53" t="s">
        <v>1051</v>
      </c>
      <c r="R202" s="8" t="s">
        <v>1172</v>
      </c>
      <c r="S202" s="8">
        <v>10</v>
      </c>
      <c r="T202" s="8">
        <f>ROUND((D202*1.3*1.2), -1)</f>
        <v>0</v>
      </c>
      <c r="U202" s="72" t="s">
        <v>19</v>
      </c>
      <c r="V202" s="75">
        <v>0.34200000000000003</v>
      </c>
      <c r="W202" s="8" t="s">
        <v>895</v>
      </c>
      <c r="X202" s="72" t="s">
        <v>747</v>
      </c>
      <c r="Y202" s="8">
        <v>18</v>
      </c>
      <c r="Z202" s="76">
        <v>39823</v>
      </c>
      <c r="AA202" s="68"/>
      <c r="AB202" s="68"/>
      <c r="AC202" s="1"/>
      <c r="AD202" s="1"/>
    </row>
    <row r="203" spans="1:30">
      <c r="A203" s="82" t="s">
        <v>93</v>
      </c>
      <c r="B203" s="8">
        <v>53</v>
      </c>
      <c r="C203" s="53" t="s">
        <v>529</v>
      </c>
      <c r="D203" s="53">
        <v>9917</v>
      </c>
      <c r="E203" s="53">
        <f>ROUND(D203*1.2, 0)</f>
        <v>11900</v>
      </c>
      <c r="F203" s="53"/>
      <c r="G203" s="53"/>
      <c r="H203" s="53">
        <v>2011</v>
      </c>
      <c r="I203" s="53">
        <v>327</v>
      </c>
      <c r="J203" s="53"/>
      <c r="K203" s="8" t="s">
        <v>964</v>
      </c>
      <c r="L203" s="53" t="s">
        <v>326</v>
      </c>
      <c r="M203" s="53" t="s">
        <v>664</v>
      </c>
      <c r="N203" s="53"/>
      <c r="O203" s="53" t="s">
        <v>1322</v>
      </c>
      <c r="P203" s="8"/>
      <c r="Q203" s="53" t="s">
        <v>1050</v>
      </c>
      <c r="R203" s="53"/>
      <c r="S203" s="53" t="s">
        <v>1051</v>
      </c>
      <c r="T203" s="8" t="s">
        <v>1172</v>
      </c>
      <c r="U203" s="8">
        <v>10</v>
      </c>
      <c r="V203" s="8">
        <f>ROUND((D203*1.3*1.2), -1)</f>
        <v>15470</v>
      </c>
      <c r="W203" s="72" t="s">
        <v>122</v>
      </c>
      <c r="X203" s="75"/>
      <c r="Y203" s="8" t="s">
        <v>123</v>
      </c>
      <c r="Z203" s="72" t="s">
        <v>1600</v>
      </c>
      <c r="AA203" s="8">
        <v>619</v>
      </c>
      <c r="AB203" s="68"/>
      <c r="AC203" s="1"/>
      <c r="AD203" s="1"/>
    </row>
    <row r="204" spans="1:30" s="1" customFormat="1">
      <c r="A204" s="40" t="s">
        <v>1888</v>
      </c>
      <c r="B204" s="9">
        <v>63</v>
      </c>
      <c r="C204" s="13" t="s">
        <v>929</v>
      </c>
      <c r="D204" s="91">
        <v>3.32</v>
      </c>
      <c r="E204" s="78">
        <f>ROUND(D204*1.2, 2)</f>
        <v>3.98</v>
      </c>
      <c r="F204" s="13">
        <v>2012</v>
      </c>
      <c r="G204" s="13">
        <v>392</v>
      </c>
      <c r="H204" s="11" t="s">
        <v>930</v>
      </c>
      <c r="I204" s="19" t="s">
        <v>1323</v>
      </c>
      <c r="J204" s="13" t="s">
        <v>931</v>
      </c>
      <c r="K204" s="13" t="s">
        <v>539</v>
      </c>
      <c r="L204" s="13"/>
      <c r="M204" s="13" t="s">
        <v>1322</v>
      </c>
      <c r="N204" s="9"/>
      <c r="O204" s="13" t="s">
        <v>1050</v>
      </c>
      <c r="P204" s="13"/>
      <c r="Q204" s="13" t="s">
        <v>1051</v>
      </c>
      <c r="R204" s="9" t="s">
        <v>801</v>
      </c>
      <c r="S204" s="9">
        <v>20</v>
      </c>
      <c r="T204" s="9">
        <f>ROUND((D204*1.3*1.2), -1)</f>
        <v>10</v>
      </c>
      <c r="U204" s="132" t="s">
        <v>1537</v>
      </c>
      <c r="V204" s="49">
        <v>0.41</v>
      </c>
      <c r="W204" s="9" t="s">
        <v>1538</v>
      </c>
      <c r="X204" s="132" t="s">
        <v>1283</v>
      </c>
      <c r="Y204" s="9">
        <v>268</v>
      </c>
      <c r="Z204" s="68"/>
      <c r="AA204" s="68"/>
      <c r="AB204" s="68"/>
    </row>
    <row r="205" spans="1:30" s="1" customFormat="1">
      <c r="A205" s="33" t="s">
        <v>93</v>
      </c>
      <c r="B205" s="9">
        <v>49</v>
      </c>
      <c r="C205" s="13" t="s">
        <v>678</v>
      </c>
      <c r="D205" s="13">
        <v>47900</v>
      </c>
      <c r="E205" s="13">
        <f>ROUND(D205*1.2, 0)</f>
        <v>57480</v>
      </c>
      <c r="F205" s="13"/>
      <c r="G205" s="13"/>
      <c r="H205" s="13">
        <v>2008</v>
      </c>
      <c r="I205" s="13">
        <v>384</v>
      </c>
      <c r="J205" s="9"/>
      <c r="K205" s="9" t="s">
        <v>891</v>
      </c>
      <c r="L205" s="13" t="s">
        <v>981</v>
      </c>
      <c r="M205" s="13" t="s">
        <v>982</v>
      </c>
      <c r="N205" s="13"/>
      <c r="O205" s="13" t="s">
        <v>1322</v>
      </c>
      <c r="P205" s="13"/>
      <c r="Q205" s="13" t="s">
        <v>1050</v>
      </c>
      <c r="R205" s="10"/>
      <c r="S205" s="13" t="s">
        <v>1051</v>
      </c>
      <c r="T205" s="9" t="s">
        <v>1171</v>
      </c>
      <c r="U205" s="9">
        <v>15</v>
      </c>
      <c r="V205" s="9">
        <f>ROUND((D205*1.3*1.2), -1)</f>
        <v>74720</v>
      </c>
      <c r="W205" s="48" t="s">
        <v>1548</v>
      </c>
      <c r="X205" s="49">
        <v>0.45600000000000002</v>
      </c>
      <c r="Y205" s="9" t="s">
        <v>892</v>
      </c>
      <c r="Z205" s="72" t="s">
        <v>568</v>
      </c>
      <c r="AA205" s="8">
        <v>753</v>
      </c>
      <c r="AB205" s="68"/>
    </row>
    <row r="206" spans="1:30" s="1" customFormat="1">
      <c r="A206" s="33" t="s">
        <v>1888</v>
      </c>
      <c r="B206" s="9">
        <v>71</v>
      </c>
      <c r="C206" s="13" t="s">
        <v>806</v>
      </c>
      <c r="D206" s="91">
        <v>4.83</v>
      </c>
      <c r="E206" s="78">
        <f>ROUND(D206*1.2, 2)</f>
        <v>5.8</v>
      </c>
      <c r="F206" s="13">
        <v>2011</v>
      </c>
      <c r="G206" s="13">
        <v>432</v>
      </c>
      <c r="H206" s="9" t="s">
        <v>1630</v>
      </c>
      <c r="I206" s="19" t="s">
        <v>1323</v>
      </c>
      <c r="J206" s="13" t="s">
        <v>983</v>
      </c>
      <c r="K206" s="13" t="s">
        <v>984</v>
      </c>
      <c r="L206" s="53"/>
      <c r="M206" s="13" t="s">
        <v>1322</v>
      </c>
      <c r="N206" s="9"/>
      <c r="O206" s="13" t="s">
        <v>1050</v>
      </c>
      <c r="P206" s="68"/>
      <c r="Q206" s="13" t="s">
        <v>1051</v>
      </c>
      <c r="R206" s="10" t="s">
        <v>1172</v>
      </c>
      <c r="S206" s="9">
        <v>15</v>
      </c>
      <c r="T206" s="9">
        <f>ROUND((D206*1.3*1.2), -1)</f>
        <v>10</v>
      </c>
      <c r="U206" s="132" t="s">
        <v>991</v>
      </c>
      <c r="V206" s="49">
        <v>0.40600000000000003</v>
      </c>
      <c r="W206" s="9" t="s">
        <v>1631</v>
      </c>
      <c r="X206" s="132" t="s">
        <v>1543</v>
      </c>
      <c r="Y206" s="9">
        <v>38</v>
      </c>
      <c r="Z206" s="45"/>
      <c r="AA206" s="68"/>
      <c r="AB206" s="68"/>
    </row>
    <row r="207" spans="1:30" s="1" customFormat="1">
      <c r="A207" s="33" t="s">
        <v>93</v>
      </c>
      <c r="B207" s="9">
        <v>56</v>
      </c>
      <c r="C207" s="54" t="s">
        <v>1281</v>
      </c>
      <c r="D207" s="66">
        <v>30680</v>
      </c>
      <c r="E207" s="13">
        <f>ROUND(D207*1.2, 0)</f>
        <v>36816</v>
      </c>
      <c r="F207" s="54"/>
      <c r="G207" s="54"/>
      <c r="H207" s="13">
        <v>2012</v>
      </c>
      <c r="I207" s="13">
        <v>343</v>
      </c>
      <c r="J207" s="13"/>
      <c r="K207" s="9" t="s">
        <v>1282</v>
      </c>
      <c r="L207" s="13" t="s">
        <v>983</v>
      </c>
      <c r="M207" s="13" t="s">
        <v>1313</v>
      </c>
      <c r="N207" s="13"/>
      <c r="O207" s="13" t="s">
        <v>25</v>
      </c>
      <c r="P207" s="9"/>
      <c r="Q207" s="13" t="s">
        <v>1050</v>
      </c>
      <c r="R207" s="13"/>
      <c r="S207" s="13" t="s">
        <v>1051</v>
      </c>
      <c r="T207" s="9" t="s">
        <v>1171</v>
      </c>
      <c r="U207" s="9">
        <v>10</v>
      </c>
      <c r="V207" s="9">
        <f>ROUND((D207*1.3*1.2), -1)</f>
        <v>47860</v>
      </c>
      <c r="W207" s="48" t="s">
        <v>706</v>
      </c>
      <c r="X207" s="45"/>
      <c r="Y207" s="49" t="s">
        <v>707</v>
      </c>
      <c r="Z207" s="48" t="s">
        <v>708</v>
      </c>
      <c r="AA207" s="8">
        <v>132</v>
      </c>
      <c r="AB207" s="68"/>
    </row>
    <row r="208" spans="1:30" s="1" customFormat="1">
      <c r="A208" s="33" t="s">
        <v>878</v>
      </c>
      <c r="B208" s="9">
        <v>26</v>
      </c>
      <c r="C208" s="13" t="s">
        <v>1386</v>
      </c>
      <c r="D208" s="13">
        <v>4890</v>
      </c>
      <c r="E208" s="13">
        <f>ROUND(D208*1.2, 0)</f>
        <v>5868</v>
      </c>
      <c r="F208" s="13"/>
      <c r="G208" s="13"/>
      <c r="H208" s="13">
        <v>162</v>
      </c>
      <c r="I208" s="13"/>
      <c r="J208" s="11" t="s">
        <v>1387</v>
      </c>
      <c r="K208" s="19" t="s">
        <v>651</v>
      </c>
      <c r="L208" s="53" t="s">
        <v>947</v>
      </c>
      <c r="M208" s="13" t="s">
        <v>188</v>
      </c>
      <c r="N208" s="53"/>
      <c r="O208" s="13" t="s">
        <v>189</v>
      </c>
      <c r="P208" s="8"/>
      <c r="Q208" s="13" t="s">
        <v>1050</v>
      </c>
      <c r="R208" s="61"/>
      <c r="S208" s="13" t="s">
        <v>1051</v>
      </c>
      <c r="T208" s="9" t="s">
        <v>1172</v>
      </c>
      <c r="U208" s="9">
        <v>25</v>
      </c>
      <c r="V208" s="9">
        <f>ROUND((D208*1.3*1.2), -1)</f>
        <v>7630</v>
      </c>
      <c r="W208" s="48" t="s">
        <v>946</v>
      </c>
      <c r="X208" s="49">
        <v>0.16800000000000001</v>
      </c>
      <c r="Y208" s="9" t="s">
        <v>1388</v>
      </c>
      <c r="Z208" s="48" t="s">
        <v>401</v>
      </c>
      <c r="AA208" s="8">
        <v>369</v>
      </c>
      <c r="AB208" s="76"/>
    </row>
    <row r="209" spans="1:30" s="1" customFormat="1">
      <c r="A209" s="33" t="s">
        <v>876</v>
      </c>
      <c r="B209" s="9">
        <v>24</v>
      </c>
      <c r="C209" s="13" t="s">
        <v>1307</v>
      </c>
      <c r="D209" s="66">
        <v>10040</v>
      </c>
      <c r="E209" s="13">
        <f>ROUND(D209*1.2, 0)</f>
        <v>12048</v>
      </c>
      <c r="F209" s="13"/>
      <c r="G209" s="13"/>
      <c r="H209" s="53">
        <v>236</v>
      </c>
      <c r="I209" s="13"/>
      <c r="J209" s="11" t="s">
        <v>1308</v>
      </c>
      <c r="K209" s="19" t="s">
        <v>1323</v>
      </c>
      <c r="L209" s="13" t="s">
        <v>649</v>
      </c>
      <c r="M209" s="13" t="s">
        <v>650</v>
      </c>
      <c r="N209" s="13"/>
      <c r="O209" s="13" t="s">
        <v>1322</v>
      </c>
      <c r="P209" s="9"/>
      <c r="Q209" s="13" t="s">
        <v>1050</v>
      </c>
      <c r="R209" s="13"/>
      <c r="S209" s="13" t="s">
        <v>1051</v>
      </c>
      <c r="T209" s="9" t="s">
        <v>801</v>
      </c>
      <c r="U209" s="9"/>
      <c r="V209" s="9">
        <f>ROUND((D209*1.3*1.2), -1)</f>
        <v>15660</v>
      </c>
      <c r="W209" s="48" t="s">
        <v>648</v>
      </c>
      <c r="X209" s="49">
        <v>0.23</v>
      </c>
      <c r="Y209" s="9" t="s">
        <v>767</v>
      </c>
      <c r="Z209" s="48" t="s">
        <v>1511</v>
      </c>
      <c r="AA209" s="8"/>
      <c r="AB209" s="76"/>
    </row>
    <row r="210" spans="1:30" s="1" customFormat="1">
      <c r="A210" s="40" t="s">
        <v>876</v>
      </c>
      <c r="B210" s="9">
        <v>50</v>
      </c>
      <c r="C210" s="13" t="s">
        <v>765</v>
      </c>
      <c r="D210" s="13">
        <v>7178</v>
      </c>
      <c r="E210" s="13">
        <f>ROUND(D210*1.2, 0)</f>
        <v>8614</v>
      </c>
      <c r="F210" s="13"/>
      <c r="G210" s="13"/>
      <c r="H210" s="13">
        <v>2010</v>
      </c>
      <c r="I210" s="13">
        <v>208</v>
      </c>
      <c r="J210" s="13"/>
      <c r="K210" s="9" t="s">
        <v>766</v>
      </c>
      <c r="L210" s="13" t="s">
        <v>150</v>
      </c>
      <c r="M210" s="13" t="s">
        <v>151</v>
      </c>
      <c r="N210" s="13"/>
      <c r="O210" s="13" t="s">
        <v>25</v>
      </c>
      <c r="P210" s="13"/>
      <c r="Q210" s="13" t="s">
        <v>1050</v>
      </c>
      <c r="R210" s="9"/>
      <c r="S210" s="13" t="s">
        <v>1051</v>
      </c>
      <c r="T210" s="9"/>
      <c r="U210" s="9"/>
      <c r="V210" s="49"/>
      <c r="W210" s="48" t="s">
        <v>594</v>
      </c>
      <c r="X210" s="48"/>
      <c r="Y210" s="9" t="s">
        <v>767</v>
      </c>
      <c r="Z210" s="72" t="s">
        <v>412</v>
      </c>
      <c r="AA210" s="68"/>
      <c r="AB210" s="68"/>
    </row>
    <row r="211" spans="1:30" s="1" customFormat="1">
      <c r="A211" s="33" t="s">
        <v>1888</v>
      </c>
      <c r="B211" s="9">
        <v>67</v>
      </c>
      <c r="C211" s="13" t="s">
        <v>1805</v>
      </c>
      <c r="D211" s="78">
        <v>37.75</v>
      </c>
      <c r="E211" s="78">
        <f>ROUND(D211*1.2, 2)</f>
        <v>45.3</v>
      </c>
      <c r="F211" s="13">
        <v>2017</v>
      </c>
      <c r="G211" s="13">
        <v>584</v>
      </c>
      <c r="H211" s="11" t="s">
        <v>1806</v>
      </c>
      <c r="I211" s="19" t="s">
        <v>1323</v>
      </c>
      <c r="J211" s="13" t="s">
        <v>1807</v>
      </c>
      <c r="K211" s="13" t="s">
        <v>1808</v>
      </c>
      <c r="L211" s="13"/>
      <c r="M211" s="13" t="s">
        <v>1322</v>
      </c>
      <c r="N211" s="9"/>
      <c r="O211" s="13" t="s">
        <v>1050</v>
      </c>
      <c r="P211" s="13"/>
      <c r="Q211" s="13" t="s">
        <v>932</v>
      </c>
      <c r="R211" s="9" t="s">
        <v>1171</v>
      </c>
      <c r="S211" s="9"/>
      <c r="T211" s="93">
        <f>ROUND((D211*1.3*1.2), 2)</f>
        <v>58.89</v>
      </c>
      <c r="U211" s="132" t="s">
        <v>1809</v>
      </c>
      <c r="V211" s="49"/>
      <c r="W211" s="9" t="s">
        <v>1810</v>
      </c>
      <c r="X211" s="132" t="s">
        <v>1811</v>
      </c>
      <c r="Y211" s="9">
        <v>239</v>
      </c>
      <c r="Z211" s="67">
        <v>42915</v>
      </c>
      <c r="AA211" s="68"/>
      <c r="AB211" s="68"/>
    </row>
    <row r="212" spans="1:30" s="1" customFormat="1">
      <c r="A212" s="33" t="s">
        <v>1888</v>
      </c>
      <c r="B212" s="9">
        <v>82</v>
      </c>
      <c r="C212" s="142" t="s">
        <v>786</v>
      </c>
      <c r="D212" s="111">
        <v>3.3</v>
      </c>
      <c r="E212" s="78">
        <f>ROUND(D212*1.2, 2)</f>
        <v>3.96</v>
      </c>
      <c r="F212" s="142">
        <v>2013</v>
      </c>
      <c r="G212" s="142">
        <v>296</v>
      </c>
      <c r="H212" s="62" t="s">
        <v>365</v>
      </c>
      <c r="I212" s="19" t="s">
        <v>1323</v>
      </c>
      <c r="J212" s="142" t="s">
        <v>1273</v>
      </c>
      <c r="K212" s="142" t="s">
        <v>1274</v>
      </c>
      <c r="L212" s="249"/>
      <c r="M212" s="13" t="s">
        <v>1322</v>
      </c>
      <c r="N212" s="249"/>
      <c r="O212" s="13" t="s">
        <v>1050</v>
      </c>
      <c r="P212" s="249"/>
      <c r="Q212" s="13" t="s">
        <v>1051</v>
      </c>
      <c r="R212" s="10" t="s">
        <v>801</v>
      </c>
      <c r="S212" s="60"/>
      <c r="T212" s="9">
        <f>ROUND((D212*1.3*1.2), -1)</f>
        <v>10</v>
      </c>
      <c r="U212" s="62" t="s">
        <v>1271</v>
      </c>
      <c r="V212" s="143">
        <v>0.308</v>
      </c>
      <c r="W212" s="143" t="s">
        <v>1272</v>
      </c>
      <c r="X212" s="62" t="s">
        <v>373</v>
      </c>
      <c r="Y212" s="60">
        <v>117</v>
      </c>
      <c r="Z212" s="145">
        <v>41348</v>
      </c>
      <c r="AA212" s="68"/>
      <c r="AB212" s="68"/>
    </row>
    <row r="213" spans="1:30" s="1" customFormat="1">
      <c r="A213" s="33" t="s">
        <v>876</v>
      </c>
      <c r="B213" s="9">
        <v>83</v>
      </c>
      <c r="C213" s="13" t="s">
        <v>473</v>
      </c>
      <c r="D213" s="13">
        <v>11080</v>
      </c>
      <c r="E213" s="13">
        <f>ROUND(D213*1.2, 0)</f>
        <v>13296</v>
      </c>
      <c r="F213" s="13"/>
      <c r="G213" s="13"/>
      <c r="H213" s="13"/>
      <c r="I213" s="13"/>
      <c r="J213" s="13"/>
      <c r="K213" s="19"/>
      <c r="L213" s="53"/>
      <c r="M213" s="13"/>
      <c r="N213" s="13">
        <v>2008</v>
      </c>
      <c r="O213" s="13">
        <v>288</v>
      </c>
      <c r="P213" s="53"/>
      <c r="Q213" s="13"/>
      <c r="R213" s="10"/>
      <c r="S213" s="9"/>
      <c r="T213" s="9"/>
      <c r="U213" s="48" t="s">
        <v>764</v>
      </c>
      <c r="V213" s="49"/>
      <c r="W213" s="9" t="s">
        <v>475</v>
      </c>
      <c r="X213" s="9" t="s">
        <v>474</v>
      </c>
      <c r="Y213" s="48"/>
      <c r="Z213" s="8"/>
      <c r="AA213" s="68"/>
      <c r="AB213" s="68"/>
    </row>
    <row r="214" spans="1:30" s="1" customFormat="1">
      <c r="A214" s="40" t="s">
        <v>876</v>
      </c>
      <c r="B214" s="9">
        <v>46</v>
      </c>
      <c r="C214" s="13" t="s">
        <v>989</v>
      </c>
      <c r="D214" s="13">
        <v>18080</v>
      </c>
      <c r="E214" s="13">
        <f>ROUND(D214*1.2, 0)</f>
        <v>21696</v>
      </c>
      <c r="F214" s="13"/>
      <c r="G214" s="13"/>
      <c r="H214" s="13">
        <v>293</v>
      </c>
      <c r="I214" s="13"/>
      <c r="J214" s="11" t="s">
        <v>990</v>
      </c>
      <c r="K214" s="19" t="s">
        <v>1323</v>
      </c>
      <c r="L214" s="13" t="s">
        <v>512</v>
      </c>
      <c r="M214" s="13" t="s">
        <v>513</v>
      </c>
      <c r="N214" s="45"/>
      <c r="O214" s="45" t="s">
        <v>1322</v>
      </c>
      <c r="P214" s="13"/>
      <c r="Q214" s="13" t="s">
        <v>1050</v>
      </c>
      <c r="R214" s="9"/>
      <c r="S214" s="13" t="s">
        <v>1051</v>
      </c>
      <c r="T214" s="9"/>
      <c r="U214" s="45"/>
      <c r="V214" s="49"/>
      <c r="W214" s="48" t="s">
        <v>312</v>
      </c>
      <c r="X214" s="45"/>
      <c r="Y214" s="9" t="s">
        <v>1468</v>
      </c>
      <c r="Z214" s="8" t="s">
        <v>157</v>
      </c>
      <c r="AA214" s="68"/>
      <c r="AB214" s="68"/>
    </row>
    <row r="215" spans="1:30" s="1" customFormat="1">
      <c r="A215" s="33" t="s">
        <v>93</v>
      </c>
      <c r="B215" s="9">
        <v>67</v>
      </c>
      <c r="C215" s="235" t="s">
        <v>1676</v>
      </c>
      <c r="D215" s="112">
        <v>20.45</v>
      </c>
      <c r="E215" s="78">
        <f>ROUND(D215*1.2, 2)</f>
        <v>24.54</v>
      </c>
      <c r="F215" s="54">
        <v>2016</v>
      </c>
      <c r="G215" s="54">
        <v>336</v>
      </c>
      <c r="H215" s="254" t="s">
        <v>1677</v>
      </c>
      <c r="I215" s="59" t="s">
        <v>1323</v>
      </c>
      <c r="J215" s="13" t="s">
        <v>1681</v>
      </c>
      <c r="K215" s="13" t="s">
        <v>1682</v>
      </c>
      <c r="L215" s="13"/>
      <c r="M215" s="13" t="s">
        <v>25</v>
      </c>
      <c r="N215" s="9"/>
      <c r="O215" s="13" t="s">
        <v>1050</v>
      </c>
      <c r="P215" s="13"/>
      <c r="Q215" s="13" t="s">
        <v>1051</v>
      </c>
      <c r="R215" s="10" t="s">
        <v>1171</v>
      </c>
      <c r="S215" s="9"/>
      <c r="T215" s="9">
        <f>ROUND((D215*1.3*1.2), -1)</f>
        <v>30</v>
      </c>
      <c r="U215" s="48" t="s">
        <v>1679</v>
      </c>
      <c r="V215" s="49"/>
      <c r="W215" s="9" t="s">
        <v>1680</v>
      </c>
      <c r="X215" s="50" t="s">
        <v>1678</v>
      </c>
      <c r="Y215" s="9">
        <v>50</v>
      </c>
      <c r="Z215" s="99">
        <v>42438</v>
      </c>
      <c r="AA215" s="68"/>
      <c r="AB215" s="68"/>
    </row>
    <row r="216" spans="1:30" s="1" customFormat="1">
      <c r="A216" s="40" t="s">
        <v>1888</v>
      </c>
      <c r="B216" s="9">
        <v>80</v>
      </c>
      <c r="C216" s="13" t="s">
        <v>1941</v>
      </c>
      <c r="D216" s="78">
        <v>27.25</v>
      </c>
      <c r="E216" s="78">
        <f>ROUND(D216*1.2, 2)</f>
        <v>32.700000000000003</v>
      </c>
      <c r="F216" s="13">
        <v>2018</v>
      </c>
      <c r="G216" s="13">
        <v>424</v>
      </c>
      <c r="H216" s="11" t="s">
        <v>1942</v>
      </c>
      <c r="I216" s="19" t="s">
        <v>1323</v>
      </c>
      <c r="J216" s="13" t="s">
        <v>1943</v>
      </c>
      <c r="K216" s="13" t="s">
        <v>1944</v>
      </c>
      <c r="L216" s="53"/>
      <c r="M216" s="13" t="s">
        <v>25</v>
      </c>
      <c r="N216" s="9"/>
      <c r="O216" s="13" t="s">
        <v>1050</v>
      </c>
      <c r="P216" s="61"/>
      <c r="Q216" s="13" t="s">
        <v>1051</v>
      </c>
      <c r="R216" s="9" t="s">
        <v>1171</v>
      </c>
      <c r="S216" s="9"/>
      <c r="T216" s="93">
        <f>ROUND((D216*1.3*1.2), 2)</f>
        <v>42.51</v>
      </c>
      <c r="U216" s="48" t="s">
        <v>1945</v>
      </c>
      <c r="V216" s="49"/>
      <c r="W216" s="9" t="s">
        <v>1946</v>
      </c>
      <c r="X216" s="48" t="s">
        <v>1947</v>
      </c>
      <c r="Y216" s="9">
        <v>297</v>
      </c>
      <c r="Z216" s="67">
        <v>43343</v>
      </c>
      <c r="AA216" s="68"/>
      <c r="AB216" s="68"/>
    </row>
    <row r="217" spans="1:30" s="1" customFormat="1">
      <c r="A217" s="33" t="s">
        <v>1889</v>
      </c>
      <c r="B217" s="9">
        <v>117</v>
      </c>
      <c r="C217" s="13" t="s">
        <v>819</v>
      </c>
      <c r="D217" s="138">
        <f>ROUND(30011/10000,2)</f>
        <v>3</v>
      </c>
      <c r="E217" s="78">
        <f>ROUND(D217*1.2, 2)</f>
        <v>3.6</v>
      </c>
      <c r="F217" s="13">
        <v>2013</v>
      </c>
      <c r="G217" s="13">
        <v>236</v>
      </c>
      <c r="H217" s="11" t="s">
        <v>83</v>
      </c>
      <c r="I217" s="19" t="s">
        <v>1323</v>
      </c>
      <c r="J217" s="13" t="s">
        <v>85</v>
      </c>
      <c r="K217" s="13" t="s">
        <v>86</v>
      </c>
      <c r="L217" s="13"/>
      <c r="M217" s="13" t="s">
        <v>1322</v>
      </c>
      <c r="N217" s="9"/>
      <c r="O217" s="13" t="s">
        <v>1050</v>
      </c>
      <c r="P217" s="13"/>
      <c r="Q217" s="13" t="s">
        <v>1051</v>
      </c>
      <c r="R217" s="9" t="s">
        <v>801</v>
      </c>
      <c r="S217" s="9"/>
      <c r="T217" s="9">
        <f>ROUND((D217*1.3*1.2), -1)</f>
        <v>0</v>
      </c>
      <c r="U217" s="48" t="s">
        <v>1059</v>
      </c>
      <c r="V217" s="49">
        <v>0.246</v>
      </c>
      <c r="W217" s="9" t="s">
        <v>1060</v>
      </c>
      <c r="X217" s="48" t="s">
        <v>84</v>
      </c>
      <c r="Y217" s="9">
        <v>395</v>
      </c>
      <c r="Z217" s="67">
        <v>41593</v>
      </c>
      <c r="AA217" s="68"/>
      <c r="AB217" s="68"/>
    </row>
    <row r="218" spans="1:30" s="1" customFormat="1">
      <c r="A218" s="40" t="s">
        <v>1474</v>
      </c>
      <c r="B218" s="9">
        <v>42</v>
      </c>
      <c r="C218" s="13" t="s">
        <v>274</v>
      </c>
      <c r="D218" s="13">
        <v>27190</v>
      </c>
      <c r="E218" s="13">
        <f>ROUND(D218*1.2, 0)</f>
        <v>32628</v>
      </c>
      <c r="F218" s="13"/>
      <c r="G218" s="13"/>
      <c r="H218" s="13">
        <v>2008</v>
      </c>
      <c r="I218" s="13">
        <v>704</v>
      </c>
      <c r="J218" s="13"/>
      <c r="K218" s="9" t="s">
        <v>243</v>
      </c>
      <c r="L218" s="53" t="s">
        <v>1122</v>
      </c>
      <c r="M218" s="13" t="s">
        <v>1170</v>
      </c>
      <c r="N218" s="13"/>
      <c r="O218" s="13" t="s">
        <v>974</v>
      </c>
      <c r="P218" s="10"/>
      <c r="Q218" s="13" t="s">
        <v>1050</v>
      </c>
      <c r="R218" s="13"/>
      <c r="S218" s="13" t="s">
        <v>1051</v>
      </c>
      <c r="T218" s="9" t="s">
        <v>1171</v>
      </c>
      <c r="U218" s="9">
        <v>10</v>
      </c>
      <c r="V218" s="9">
        <f>ROUND((D218*1.3*1.2), -1)</f>
        <v>42420</v>
      </c>
      <c r="W218" s="48" t="s">
        <v>451</v>
      </c>
      <c r="X218" s="49">
        <v>0.80400000000000005</v>
      </c>
      <c r="Y218" s="9" t="s">
        <v>1615</v>
      </c>
      <c r="Z218" s="48"/>
      <c r="AA218" s="8">
        <v>992</v>
      </c>
      <c r="AB218" s="68"/>
      <c r="AC218" s="52"/>
      <c r="AD218" s="52"/>
    </row>
    <row r="219" spans="1:30" s="1" customFormat="1">
      <c r="A219" s="40" t="s">
        <v>93</v>
      </c>
      <c r="B219" s="9">
        <v>68</v>
      </c>
      <c r="C219" s="13" t="s">
        <v>1844</v>
      </c>
      <c r="D219" s="78">
        <v>7</v>
      </c>
      <c r="E219" s="78">
        <f t="shared" ref="E219:E224" si="5">ROUND(D219*1.2, 2)</f>
        <v>8.4</v>
      </c>
      <c r="F219" s="13">
        <v>2017</v>
      </c>
      <c r="G219" s="13">
        <v>231</v>
      </c>
      <c r="H219" s="11" t="s">
        <v>1822</v>
      </c>
      <c r="I219" s="19" t="s">
        <v>1323</v>
      </c>
      <c r="J219" s="13" t="s">
        <v>1461</v>
      </c>
      <c r="K219" s="13" t="s">
        <v>1823</v>
      </c>
      <c r="L219" s="53"/>
      <c r="M219" s="13" t="s">
        <v>1322</v>
      </c>
      <c r="N219" s="9"/>
      <c r="O219" s="13" t="s">
        <v>1050</v>
      </c>
      <c r="P219" s="61"/>
      <c r="Q219" s="13" t="s">
        <v>1051</v>
      </c>
      <c r="R219" s="9" t="s">
        <v>801</v>
      </c>
      <c r="S219" s="9"/>
      <c r="T219" s="93">
        <f>ROUND((D219*1.3*1.2), 2)</f>
        <v>10.92</v>
      </c>
      <c r="U219" s="48" t="s">
        <v>1824</v>
      </c>
      <c r="V219" s="49"/>
      <c r="W219" s="9" t="s">
        <v>1464</v>
      </c>
      <c r="X219" s="48" t="s">
        <v>1825</v>
      </c>
      <c r="Y219" s="9">
        <v>364</v>
      </c>
      <c r="Z219" s="67">
        <v>42992</v>
      </c>
      <c r="AA219" s="68"/>
      <c r="AB219" s="68"/>
    </row>
    <row r="220" spans="1:30" s="1" customFormat="1">
      <c r="A220" s="33" t="s">
        <v>1888</v>
      </c>
      <c r="B220" s="9">
        <v>91</v>
      </c>
      <c r="C220" s="54" t="s">
        <v>496</v>
      </c>
      <c r="D220" s="78">
        <v>7.09</v>
      </c>
      <c r="E220" s="78">
        <f t="shared" si="5"/>
        <v>8.51</v>
      </c>
      <c r="F220" s="54">
        <v>2015</v>
      </c>
      <c r="G220" s="54">
        <v>231</v>
      </c>
      <c r="H220" s="11" t="s">
        <v>1460</v>
      </c>
      <c r="I220" s="19" t="s">
        <v>1323</v>
      </c>
      <c r="J220" s="13" t="s">
        <v>1461</v>
      </c>
      <c r="K220" s="13" t="s">
        <v>1462</v>
      </c>
      <c r="L220" s="13"/>
      <c r="M220" s="13" t="s">
        <v>1322</v>
      </c>
      <c r="N220" s="9"/>
      <c r="O220" s="13" t="s">
        <v>1050</v>
      </c>
      <c r="P220" s="13"/>
      <c r="Q220" s="13" t="s">
        <v>1051</v>
      </c>
      <c r="R220" s="9" t="s">
        <v>801</v>
      </c>
      <c r="S220" s="9"/>
      <c r="T220" s="9">
        <f>ROUND((D220*1.3*1.2), 2)</f>
        <v>11.06</v>
      </c>
      <c r="U220" s="48" t="s">
        <v>1463</v>
      </c>
      <c r="V220" s="49"/>
      <c r="W220" s="9" t="s">
        <v>1464</v>
      </c>
      <c r="X220" s="48" t="s">
        <v>1575</v>
      </c>
      <c r="Y220" s="9">
        <v>180</v>
      </c>
      <c r="Z220" s="67">
        <v>42121</v>
      </c>
      <c r="AA220" s="68"/>
      <c r="AB220" s="68"/>
    </row>
    <row r="221" spans="1:30" s="1" customFormat="1">
      <c r="A221" s="33" t="s">
        <v>1888</v>
      </c>
      <c r="B221" s="9">
        <v>70</v>
      </c>
      <c r="C221" s="13" t="s">
        <v>1851</v>
      </c>
      <c r="D221" s="109">
        <v>5.21</v>
      </c>
      <c r="E221" s="78">
        <f t="shared" si="5"/>
        <v>6.25</v>
      </c>
      <c r="F221" s="13">
        <v>2013</v>
      </c>
      <c r="G221" s="13">
        <v>376</v>
      </c>
      <c r="H221" s="11" t="s">
        <v>16</v>
      </c>
      <c r="I221" s="19" t="s">
        <v>1323</v>
      </c>
      <c r="J221" s="13" t="s">
        <v>673</v>
      </c>
      <c r="K221" s="13" t="s">
        <v>674</v>
      </c>
      <c r="L221" s="13"/>
      <c r="M221" s="13" t="s">
        <v>25</v>
      </c>
      <c r="N221" s="13"/>
      <c r="O221" s="13" t="s">
        <v>1050</v>
      </c>
      <c r="P221" s="9"/>
      <c r="Q221" s="13" t="s">
        <v>1051</v>
      </c>
      <c r="R221" s="9"/>
      <c r="S221" s="48"/>
      <c r="T221" s="9">
        <f>ROUND((D221*1.3*1.2), -1)</f>
        <v>10</v>
      </c>
      <c r="U221" s="128" t="s">
        <v>435</v>
      </c>
      <c r="V221" s="9"/>
      <c r="W221" s="48" t="s">
        <v>436</v>
      </c>
      <c r="X221" s="128" t="s">
        <v>15</v>
      </c>
      <c r="Y221" s="45">
        <v>248</v>
      </c>
      <c r="Z221" s="67">
        <v>41426</v>
      </c>
      <c r="AA221" s="60"/>
      <c r="AB221" s="60"/>
    </row>
    <row r="222" spans="1:30" s="1" customFormat="1">
      <c r="A222" s="33" t="s">
        <v>1888</v>
      </c>
      <c r="B222" s="9">
        <v>128</v>
      </c>
      <c r="C222" s="13" t="s">
        <v>267</v>
      </c>
      <c r="D222" s="91">
        <v>8</v>
      </c>
      <c r="E222" s="78">
        <f t="shared" si="5"/>
        <v>9.6</v>
      </c>
      <c r="F222" s="13">
        <v>2014</v>
      </c>
      <c r="G222" s="13">
        <v>228</v>
      </c>
      <c r="H222" s="11" t="s">
        <v>268</v>
      </c>
      <c r="I222" s="19" t="s">
        <v>1323</v>
      </c>
      <c r="J222" s="13" t="s">
        <v>269</v>
      </c>
      <c r="K222" s="13" t="s">
        <v>216</v>
      </c>
      <c r="L222" s="13"/>
      <c r="M222" s="13" t="s">
        <v>1322</v>
      </c>
      <c r="N222" s="9"/>
      <c r="O222" s="13" t="s">
        <v>1050</v>
      </c>
      <c r="P222" s="13"/>
      <c r="Q222" s="13" t="s">
        <v>1051</v>
      </c>
      <c r="R222" s="9"/>
      <c r="S222" s="9"/>
      <c r="T222" s="9">
        <f>ROUND((D222*1.3*1.2), -1)</f>
        <v>10</v>
      </c>
      <c r="U222" s="48" t="s">
        <v>831</v>
      </c>
      <c r="V222" s="49">
        <v>0.29399999999999998</v>
      </c>
      <c r="W222" s="9" t="s">
        <v>832</v>
      </c>
      <c r="X222" s="48" t="s">
        <v>833</v>
      </c>
      <c r="Y222" s="9">
        <v>152</v>
      </c>
      <c r="Z222" s="67">
        <v>41718</v>
      </c>
      <c r="AA222" s="45"/>
      <c r="AB222" s="45"/>
      <c r="AC222" s="45"/>
    </row>
    <row r="223" spans="1:30" s="68" customFormat="1">
      <c r="A223" s="40" t="s">
        <v>1888</v>
      </c>
      <c r="B223" s="9">
        <v>129</v>
      </c>
      <c r="C223" s="54" t="s">
        <v>1705</v>
      </c>
      <c r="D223" s="127">
        <v>11</v>
      </c>
      <c r="E223" s="78">
        <f t="shared" si="5"/>
        <v>13.2</v>
      </c>
      <c r="F223" s="54">
        <v>2016</v>
      </c>
      <c r="G223" s="54">
        <v>304</v>
      </c>
      <c r="H223" s="63" t="s">
        <v>1706</v>
      </c>
      <c r="I223" s="59" t="s">
        <v>1323</v>
      </c>
      <c r="J223" s="54" t="s">
        <v>269</v>
      </c>
      <c r="K223" s="13" t="s">
        <v>1707</v>
      </c>
      <c r="L223" s="54"/>
      <c r="M223" s="54" t="s">
        <v>1322</v>
      </c>
      <c r="N223" s="58" t="s">
        <v>1714</v>
      </c>
      <c r="O223" s="13" t="s">
        <v>1050</v>
      </c>
      <c r="P223" s="54"/>
      <c r="Q223" s="13" t="s">
        <v>1708</v>
      </c>
      <c r="R223" s="58"/>
      <c r="S223" s="107"/>
      <c r="T223" s="129">
        <f>ROUND((D223*1.3*1.2), 2)</f>
        <v>17.16</v>
      </c>
      <c r="U223" s="69" t="s">
        <v>1709</v>
      </c>
      <c r="V223" s="121"/>
      <c r="W223" s="58" t="s">
        <v>832</v>
      </c>
      <c r="X223" s="69" t="s">
        <v>1710</v>
      </c>
      <c r="Y223" s="58">
        <v>269</v>
      </c>
      <c r="Z223" s="160">
        <v>42618</v>
      </c>
      <c r="AA223" s="126"/>
      <c r="AB223" s="126"/>
      <c r="AC223" s="1"/>
      <c r="AD223" s="1"/>
    </row>
    <row r="224" spans="1:30" s="1" customFormat="1">
      <c r="A224" s="234" t="s">
        <v>2163</v>
      </c>
      <c r="B224" s="9">
        <v>53</v>
      </c>
      <c r="C224" s="230" t="s">
        <v>2206</v>
      </c>
      <c r="D224" s="91">
        <v>24.35</v>
      </c>
      <c r="E224" s="91">
        <f t="shared" si="5"/>
        <v>29.22</v>
      </c>
      <c r="F224" s="13">
        <v>2024</v>
      </c>
      <c r="G224" s="13">
        <v>320</v>
      </c>
      <c r="H224" s="13"/>
      <c r="I224" s="11" t="s">
        <v>2207</v>
      </c>
      <c r="J224" s="207">
        <v>9789858804312</v>
      </c>
      <c r="K224" s="128" t="s">
        <v>2290</v>
      </c>
      <c r="L224" s="13"/>
      <c r="M224" s="13" t="s">
        <v>1276</v>
      </c>
      <c r="N224" s="53" t="s">
        <v>1050</v>
      </c>
      <c r="O224" s="13" t="s">
        <v>1051</v>
      </c>
      <c r="P224" s="9" t="s">
        <v>1171</v>
      </c>
      <c r="Q224" s="132" t="s">
        <v>2208</v>
      </c>
      <c r="R224" s="8" t="s">
        <v>2209</v>
      </c>
      <c r="S224" s="132" t="s">
        <v>1951</v>
      </c>
      <c r="T224" s="10">
        <v>96</v>
      </c>
      <c r="U224" s="67" t="s">
        <v>2210</v>
      </c>
      <c r="V224" s="45"/>
      <c r="W224" s="45"/>
      <c r="X224" s="45"/>
      <c r="Y224" s="45"/>
      <c r="Z224" s="45"/>
      <c r="AA224" s="45"/>
    </row>
    <row r="225" spans="1:28" s="1" customFormat="1">
      <c r="A225" s="40" t="s">
        <v>876</v>
      </c>
      <c r="B225" s="9">
        <v>54</v>
      </c>
      <c r="C225" s="13" t="s">
        <v>102</v>
      </c>
      <c r="D225" s="13">
        <v>24000</v>
      </c>
      <c r="E225" s="13">
        <f>ROUND(D225*1.2, 0)</f>
        <v>28800</v>
      </c>
      <c r="F225" s="13"/>
      <c r="G225" s="13"/>
      <c r="H225" s="13">
        <v>2009</v>
      </c>
      <c r="I225" s="53">
        <v>420</v>
      </c>
      <c r="J225" s="13"/>
      <c r="K225" s="19" t="s">
        <v>505</v>
      </c>
      <c r="L225" s="13" t="s">
        <v>703</v>
      </c>
      <c r="M225" s="13" t="s">
        <v>704</v>
      </c>
      <c r="N225" s="13"/>
      <c r="O225" s="13" t="s">
        <v>25</v>
      </c>
      <c r="P225" s="13"/>
      <c r="Q225" s="13" t="s">
        <v>1050</v>
      </c>
      <c r="R225" s="9"/>
      <c r="S225" s="13" t="s">
        <v>1051</v>
      </c>
      <c r="T225" s="9"/>
      <c r="U225" s="48"/>
      <c r="V225" s="49"/>
      <c r="W225" s="9" t="s">
        <v>510</v>
      </c>
      <c r="X225" s="9"/>
      <c r="Y225" s="48" t="s">
        <v>511</v>
      </c>
      <c r="Z225" s="9" t="s">
        <v>504</v>
      </c>
      <c r="AA225" s="45">
        <v>360</v>
      </c>
      <c r="AB225" s="68"/>
    </row>
    <row r="226" spans="1:28" s="1" customFormat="1">
      <c r="A226" s="167" t="s">
        <v>2163</v>
      </c>
      <c r="B226" s="9">
        <v>54</v>
      </c>
      <c r="C226" s="230" t="s">
        <v>2250</v>
      </c>
      <c r="D226" s="78">
        <v>45.1</v>
      </c>
      <c r="E226" s="78">
        <f t="shared" ref="E226:E231" si="6">ROUND(D226*1.2, 2)</f>
        <v>54.12</v>
      </c>
      <c r="F226" s="13">
        <v>2024</v>
      </c>
      <c r="G226" s="13">
        <v>156</v>
      </c>
      <c r="H226" s="13"/>
      <c r="I226" s="86" t="s">
        <v>2251</v>
      </c>
      <c r="J226" s="207">
        <v>9789858804633</v>
      </c>
      <c r="K226" s="128" t="s">
        <v>2289</v>
      </c>
      <c r="L226" s="206" t="s">
        <v>2326</v>
      </c>
      <c r="M226" s="13" t="s">
        <v>1276</v>
      </c>
      <c r="N226" s="13" t="s">
        <v>1050</v>
      </c>
      <c r="O226" s="13" t="s">
        <v>1051</v>
      </c>
      <c r="P226" s="9" t="s">
        <v>1171</v>
      </c>
      <c r="Q226" s="132" t="s">
        <v>2252</v>
      </c>
      <c r="R226" s="9" t="s">
        <v>2253</v>
      </c>
      <c r="S226" s="132" t="s">
        <v>2178</v>
      </c>
      <c r="T226" s="9">
        <v>187</v>
      </c>
      <c r="U226" s="67">
        <v>45434</v>
      </c>
      <c r="V226" s="45"/>
      <c r="W226" s="45"/>
      <c r="X226" s="45"/>
      <c r="Y226" s="45"/>
      <c r="Z226" s="45"/>
      <c r="AA226" s="45"/>
    </row>
    <row r="227" spans="1:28" s="1" customFormat="1">
      <c r="A227" s="33" t="s">
        <v>1888</v>
      </c>
      <c r="B227" s="9">
        <v>90</v>
      </c>
      <c r="C227" s="13" t="s">
        <v>311</v>
      </c>
      <c r="D227" s="91">
        <v>3.29</v>
      </c>
      <c r="E227" s="78">
        <f t="shared" si="6"/>
        <v>3.95</v>
      </c>
      <c r="F227" s="13">
        <v>2010</v>
      </c>
      <c r="G227" s="13">
        <v>416</v>
      </c>
      <c r="H227" s="11" t="s">
        <v>251</v>
      </c>
      <c r="I227" s="85" t="s">
        <v>1323</v>
      </c>
      <c r="J227" s="13" t="s">
        <v>1028</v>
      </c>
      <c r="K227" s="13" t="s">
        <v>1029</v>
      </c>
      <c r="L227" s="13"/>
      <c r="M227" s="13"/>
      <c r="N227" s="13"/>
      <c r="O227" s="13" t="s">
        <v>1050</v>
      </c>
      <c r="P227" s="9"/>
      <c r="Q227" s="13" t="s">
        <v>1051</v>
      </c>
      <c r="R227" s="9"/>
      <c r="S227" s="48"/>
      <c r="T227" s="9">
        <f>ROUND((D227*1.3*1.2), -1)</f>
        <v>10</v>
      </c>
      <c r="U227" s="9" t="s">
        <v>270</v>
      </c>
      <c r="V227" s="9"/>
      <c r="W227" s="48" t="s">
        <v>271</v>
      </c>
      <c r="X227" s="9" t="s">
        <v>250</v>
      </c>
      <c r="Y227" s="45">
        <v>373</v>
      </c>
      <c r="Z227" s="45"/>
      <c r="AA227" s="45"/>
      <c r="AB227" s="45"/>
    </row>
    <row r="228" spans="1:28" s="1" customFormat="1">
      <c r="A228" s="33" t="s">
        <v>1888</v>
      </c>
      <c r="B228" s="9">
        <v>83</v>
      </c>
      <c r="C228" s="13" t="s">
        <v>1531</v>
      </c>
      <c r="D228" s="78">
        <f>ROUND(34966/10000,2)</f>
        <v>3.5</v>
      </c>
      <c r="E228" s="78">
        <f t="shared" si="6"/>
        <v>4.2</v>
      </c>
      <c r="F228" s="13">
        <v>2013</v>
      </c>
      <c r="G228" s="13">
        <v>288</v>
      </c>
      <c r="H228" s="11" t="s">
        <v>1208</v>
      </c>
      <c r="I228" s="85" t="s">
        <v>1323</v>
      </c>
      <c r="J228" s="13" t="s">
        <v>1532</v>
      </c>
      <c r="K228" s="53" t="s">
        <v>1533</v>
      </c>
      <c r="L228" s="13"/>
      <c r="M228" s="13" t="s">
        <v>1276</v>
      </c>
      <c r="N228" s="13"/>
      <c r="O228" s="13" t="s">
        <v>1050</v>
      </c>
      <c r="P228" s="9"/>
      <c r="Q228" s="13" t="s">
        <v>1051</v>
      </c>
      <c r="R228" s="9"/>
      <c r="S228" s="48"/>
      <c r="T228" s="9">
        <f>ROUND((D228*1.3*1.2), -1)</f>
        <v>10</v>
      </c>
      <c r="U228" s="128" t="s">
        <v>1207</v>
      </c>
      <c r="V228" s="9"/>
      <c r="W228" s="48" t="s">
        <v>1535</v>
      </c>
      <c r="X228" s="128" t="s">
        <v>1534</v>
      </c>
      <c r="Y228" s="45">
        <v>111</v>
      </c>
      <c r="Z228" s="67"/>
      <c r="AA228" s="45"/>
      <c r="AB228" s="45"/>
    </row>
    <row r="229" spans="1:28" s="1" customFormat="1">
      <c r="A229" s="33" t="s">
        <v>1888</v>
      </c>
      <c r="B229" s="9">
        <v>78</v>
      </c>
      <c r="C229" s="13" t="s">
        <v>1971</v>
      </c>
      <c r="D229" s="78">
        <v>35.04</v>
      </c>
      <c r="E229" s="78">
        <f t="shared" si="6"/>
        <v>42.05</v>
      </c>
      <c r="F229" s="13">
        <v>2019</v>
      </c>
      <c r="G229" s="13">
        <v>518</v>
      </c>
      <c r="H229" s="11" t="s">
        <v>1965</v>
      </c>
      <c r="I229" s="19" t="s">
        <v>1323</v>
      </c>
      <c r="J229" s="13" t="s">
        <v>1966</v>
      </c>
      <c r="K229" s="13" t="s">
        <v>1967</v>
      </c>
      <c r="L229" s="13"/>
      <c r="M229" s="13" t="s">
        <v>1276</v>
      </c>
      <c r="N229" s="8"/>
      <c r="O229" s="13" t="s">
        <v>1050</v>
      </c>
      <c r="P229" s="13"/>
      <c r="Q229" s="13" t="s">
        <v>1051</v>
      </c>
      <c r="R229" s="8" t="s">
        <v>1171</v>
      </c>
      <c r="S229" s="9"/>
      <c r="T229" s="141"/>
      <c r="U229" s="134" t="s">
        <v>1968</v>
      </c>
      <c r="V229" s="134"/>
      <c r="W229" s="9" t="s">
        <v>88</v>
      </c>
      <c r="X229" s="132" t="s">
        <v>1969</v>
      </c>
      <c r="Y229" s="8">
        <v>73</v>
      </c>
      <c r="Z229" s="114">
        <v>43516</v>
      </c>
      <c r="AA229" s="45"/>
      <c r="AB229" s="45"/>
    </row>
    <row r="230" spans="1:28" s="1" customFormat="1">
      <c r="A230" s="33" t="s">
        <v>1888</v>
      </c>
      <c r="B230" s="9">
        <v>71</v>
      </c>
      <c r="C230" s="13" t="s">
        <v>1698</v>
      </c>
      <c r="D230" s="78">
        <v>17.03</v>
      </c>
      <c r="E230" s="78">
        <f t="shared" si="6"/>
        <v>20.440000000000001</v>
      </c>
      <c r="F230" s="13">
        <v>2016</v>
      </c>
      <c r="G230" s="13">
        <v>432</v>
      </c>
      <c r="H230" s="11" t="s">
        <v>1701</v>
      </c>
      <c r="I230" s="19" t="s">
        <v>1323</v>
      </c>
      <c r="J230" s="13" t="s">
        <v>1699</v>
      </c>
      <c r="K230" s="13" t="s">
        <v>1700</v>
      </c>
      <c r="L230" s="13"/>
      <c r="M230" s="13" t="s">
        <v>25</v>
      </c>
      <c r="N230" s="9"/>
      <c r="O230" s="13" t="s">
        <v>1050</v>
      </c>
      <c r="P230" s="13"/>
      <c r="Q230" s="13" t="s">
        <v>1051</v>
      </c>
      <c r="R230" s="9" t="s">
        <v>1171</v>
      </c>
      <c r="S230" s="9"/>
      <c r="T230" s="93">
        <f>ROUND((D230*1.3*1.2), 2)</f>
        <v>26.57</v>
      </c>
      <c r="U230" s="134" t="s">
        <v>1703</v>
      </c>
      <c r="V230" s="49"/>
      <c r="W230" s="9" t="s">
        <v>1256</v>
      </c>
      <c r="X230" s="132" t="s">
        <v>1702</v>
      </c>
      <c r="Y230" s="9">
        <v>209</v>
      </c>
      <c r="Z230" s="114">
        <v>42541</v>
      </c>
      <c r="AA230" s="45"/>
      <c r="AB230" s="45"/>
    </row>
    <row r="231" spans="1:28" s="1" customFormat="1">
      <c r="A231" s="40" t="s">
        <v>1888</v>
      </c>
      <c r="B231" s="9">
        <v>97</v>
      </c>
      <c r="C231" s="13" t="s">
        <v>746</v>
      </c>
      <c r="D231" s="111">
        <v>8.11</v>
      </c>
      <c r="E231" s="78">
        <f t="shared" si="6"/>
        <v>9.73</v>
      </c>
      <c r="F231" s="13">
        <v>2014</v>
      </c>
      <c r="G231" s="13">
        <v>432</v>
      </c>
      <c r="H231" s="11" t="s">
        <v>276</v>
      </c>
      <c r="I231" s="19" t="s">
        <v>1323</v>
      </c>
      <c r="J231" s="13" t="s">
        <v>277</v>
      </c>
      <c r="K231" s="13" t="s">
        <v>278</v>
      </c>
      <c r="L231" s="13"/>
      <c r="M231" s="13" t="s">
        <v>1322</v>
      </c>
      <c r="N231" s="9" t="s">
        <v>275</v>
      </c>
      <c r="O231" s="13" t="s">
        <v>1050</v>
      </c>
      <c r="P231" s="13"/>
      <c r="Q231" s="13" t="s">
        <v>1051</v>
      </c>
      <c r="R231" s="9" t="s">
        <v>801</v>
      </c>
      <c r="S231" s="9"/>
      <c r="T231" s="9">
        <f>ROUND((D231*1.3*1.2), -1)</f>
        <v>10</v>
      </c>
      <c r="U231" s="48" t="s">
        <v>87</v>
      </c>
      <c r="V231" s="49"/>
      <c r="W231" s="9" t="s">
        <v>88</v>
      </c>
      <c r="X231" s="48" t="s">
        <v>373</v>
      </c>
      <c r="Y231" s="9">
        <v>300</v>
      </c>
      <c r="Z231" s="67">
        <v>41815</v>
      </c>
      <c r="AA231" s="45"/>
      <c r="AB231" s="45"/>
    </row>
    <row r="232" spans="1:28" s="1" customFormat="1">
      <c r="A232" s="36" t="s">
        <v>93</v>
      </c>
      <c r="B232" s="13">
        <v>50</v>
      </c>
      <c r="C232" s="13" t="s">
        <v>760</v>
      </c>
      <c r="D232" s="13">
        <v>21000</v>
      </c>
      <c r="E232" s="13">
        <f>ROUND(D232*1.2, 0)</f>
        <v>25200</v>
      </c>
      <c r="F232" s="13"/>
      <c r="G232" s="13"/>
      <c r="H232" s="13" t="s">
        <v>440</v>
      </c>
      <c r="I232" s="13"/>
      <c r="J232" s="13" t="s">
        <v>1322</v>
      </c>
      <c r="K232" s="19" t="s">
        <v>1323</v>
      </c>
      <c r="L232" s="9"/>
      <c r="M232" s="13" t="s">
        <v>1050</v>
      </c>
      <c r="N232" s="53">
        <v>2011</v>
      </c>
      <c r="O232" s="13">
        <v>279</v>
      </c>
      <c r="P232" s="53"/>
      <c r="Q232" s="13" t="s">
        <v>1051</v>
      </c>
      <c r="R232" s="8" t="s">
        <v>1172</v>
      </c>
      <c r="S232" s="9">
        <v>20</v>
      </c>
      <c r="T232" s="10">
        <f>ROUND((D232*1.3*1.2), -1)</f>
        <v>32760</v>
      </c>
      <c r="U232" s="48" t="s">
        <v>272</v>
      </c>
      <c r="V232" s="49">
        <v>0.28000000000000003</v>
      </c>
      <c r="W232" s="9" t="s">
        <v>273</v>
      </c>
      <c r="X232" s="8" t="s">
        <v>439</v>
      </c>
      <c r="Y232" s="48" t="s">
        <v>1421</v>
      </c>
      <c r="Z232" s="9">
        <v>162</v>
      </c>
      <c r="AA232" s="45"/>
      <c r="AB232" s="68"/>
    </row>
    <row r="233" spans="1:28" s="1" customFormat="1">
      <c r="A233" s="40" t="s">
        <v>1888</v>
      </c>
      <c r="B233" s="9">
        <v>121</v>
      </c>
      <c r="C233" s="54" t="s">
        <v>1071</v>
      </c>
      <c r="D233" s="109">
        <v>2.63</v>
      </c>
      <c r="E233" s="78">
        <f>ROUND(D233*1.2, 2)</f>
        <v>3.16</v>
      </c>
      <c r="F233" s="54">
        <v>2010</v>
      </c>
      <c r="G233" s="54">
        <v>464</v>
      </c>
      <c r="H233" s="58" t="s">
        <v>206</v>
      </c>
      <c r="I233" s="59" t="s">
        <v>1323</v>
      </c>
      <c r="J233" s="54" t="s">
        <v>985</v>
      </c>
      <c r="K233" s="13" t="s">
        <v>986</v>
      </c>
      <c r="L233" s="13"/>
      <c r="M233" s="13" t="s">
        <v>25</v>
      </c>
      <c r="N233" s="53"/>
      <c r="O233" s="13" t="s">
        <v>1050</v>
      </c>
      <c r="P233" s="9"/>
      <c r="Q233" s="13" t="s">
        <v>1051</v>
      </c>
      <c r="R233" s="10" t="s">
        <v>801</v>
      </c>
      <c r="S233" s="9">
        <v>10</v>
      </c>
      <c r="T233" s="9">
        <f>ROUND((D233*1.3*1.2), -1)</f>
        <v>0</v>
      </c>
      <c r="U233" s="48" t="s">
        <v>430</v>
      </c>
      <c r="V233" s="49">
        <v>0.44600000000000001</v>
      </c>
      <c r="W233" s="9" t="s">
        <v>1118</v>
      </c>
      <c r="X233" s="48" t="s">
        <v>569</v>
      </c>
      <c r="Y233" s="9">
        <v>379</v>
      </c>
      <c r="Z233" s="45"/>
      <c r="AA233" s="45"/>
      <c r="AB233" s="45"/>
    </row>
    <row r="234" spans="1:28" s="1" customFormat="1">
      <c r="A234" s="33" t="s">
        <v>93</v>
      </c>
      <c r="B234" s="9">
        <v>24</v>
      </c>
      <c r="C234" s="13" t="s">
        <v>620</v>
      </c>
      <c r="D234" s="148">
        <v>58088</v>
      </c>
      <c r="E234" s="13">
        <f>ROUND(D234*1.2, 0)</f>
        <v>69706</v>
      </c>
      <c r="F234" s="13"/>
      <c r="G234" s="13"/>
      <c r="H234" s="13">
        <v>366</v>
      </c>
      <c r="I234" s="13"/>
      <c r="J234" s="11" t="s">
        <v>621</v>
      </c>
      <c r="K234" s="19" t="s">
        <v>1323</v>
      </c>
      <c r="L234" s="13" t="s">
        <v>622</v>
      </c>
      <c r="M234" s="13" t="s">
        <v>623</v>
      </c>
      <c r="N234" s="13"/>
      <c r="O234" s="13" t="s">
        <v>1322</v>
      </c>
      <c r="P234" s="9"/>
      <c r="Q234" s="13" t="s">
        <v>1050</v>
      </c>
      <c r="R234" s="13"/>
      <c r="S234" s="13" t="s">
        <v>1051</v>
      </c>
      <c r="T234" s="9" t="s">
        <v>801</v>
      </c>
      <c r="U234" s="9">
        <v>20</v>
      </c>
      <c r="V234" s="9">
        <f>ROUND((D234*1.3*1.2), -1)</f>
        <v>90620</v>
      </c>
      <c r="W234" s="48" t="s">
        <v>624</v>
      </c>
      <c r="X234" s="49">
        <v>0.36799999999999999</v>
      </c>
      <c r="Y234" s="9" t="s">
        <v>625</v>
      </c>
      <c r="Z234" s="48" t="s">
        <v>296</v>
      </c>
      <c r="AA234" s="9">
        <v>145</v>
      </c>
      <c r="AB234" s="67">
        <v>41757</v>
      </c>
    </row>
    <row r="235" spans="1:28" s="1" customFormat="1">
      <c r="A235" s="233" t="s">
        <v>1888</v>
      </c>
      <c r="B235" s="9">
        <v>114</v>
      </c>
      <c r="C235" s="13" t="s">
        <v>1740</v>
      </c>
      <c r="D235" s="106">
        <v>13.45</v>
      </c>
      <c r="E235" s="78">
        <f>ROUND(D235*1.2, 2)</f>
        <v>16.14</v>
      </c>
      <c r="F235" s="13">
        <v>2016</v>
      </c>
      <c r="G235" s="13">
        <v>288</v>
      </c>
      <c r="H235" s="9" t="s">
        <v>1741</v>
      </c>
      <c r="I235" s="13" t="s">
        <v>1323</v>
      </c>
      <c r="J235" s="13" t="s">
        <v>1742</v>
      </c>
      <c r="K235" s="13" t="s">
        <v>1743</v>
      </c>
      <c r="L235" s="13"/>
      <c r="M235" s="13" t="s">
        <v>1276</v>
      </c>
      <c r="N235" s="9"/>
      <c r="O235" s="13" t="s">
        <v>1050</v>
      </c>
      <c r="P235" s="13"/>
      <c r="Q235" s="13" t="s">
        <v>1051</v>
      </c>
      <c r="R235" s="9" t="s">
        <v>801</v>
      </c>
      <c r="S235" s="9"/>
      <c r="T235" s="93">
        <f>ROUND((D235*1.3*1.2), 2)</f>
        <v>20.98</v>
      </c>
      <c r="U235" s="140" t="s">
        <v>1744</v>
      </c>
      <c r="V235" s="49"/>
      <c r="W235" s="9" t="s">
        <v>1745</v>
      </c>
      <c r="X235" s="48" t="s">
        <v>1746</v>
      </c>
      <c r="Y235" s="9">
        <v>350</v>
      </c>
      <c r="Z235" s="114">
        <v>42662</v>
      </c>
      <c r="AA235" s="45"/>
      <c r="AB235" s="45"/>
    </row>
    <row r="236" spans="1:28" s="1" customFormat="1">
      <c r="A236" s="33" t="s">
        <v>1888</v>
      </c>
      <c r="B236" s="9">
        <v>81</v>
      </c>
      <c r="C236" s="13" t="s">
        <v>1852</v>
      </c>
      <c r="D236" s="78">
        <v>28.25</v>
      </c>
      <c r="E236" s="78">
        <f>ROUND(D236*1.2, 2)</f>
        <v>33.9</v>
      </c>
      <c r="F236" s="13">
        <v>2017</v>
      </c>
      <c r="G236" s="13">
        <v>480</v>
      </c>
      <c r="H236" s="11" t="s">
        <v>1853</v>
      </c>
      <c r="I236" s="19" t="s">
        <v>1323</v>
      </c>
      <c r="J236" s="13" t="s">
        <v>1854</v>
      </c>
      <c r="K236" s="13" t="s">
        <v>1855</v>
      </c>
      <c r="L236" s="13"/>
      <c r="M236" s="13" t="s">
        <v>25</v>
      </c>
      <c r="N236" s="9"/>
      <c r="O236" s="13" t="s">
        <v>1050</v>
      </c>
      <c r="P236" s="13"/>
      <c r="Q236" s="13" t="s">
        <v>1051</v>
      </c>
      <c r="R236" s="9" t="s">
        <v>1171</v>
      </c>
      <c r="S236" s="9"/>
      <c r="T236" s="93"/>
      <c r="U236" s="134" t="s">
        <v>1856</v>
      </c>
      <c r="V236" s="49"/>
      <c r="W236" s="9" t="s">
        <v>1857</v>
      </c>
      <c r="X236" s="132" t="s">
        <v>1858</v>
      </c>
      <c r="Y236" s="9">
        <v>361</v>
      </c>
      <c r="Z236" s="114">
        <v>43084</v>
      </c>
      <c r="AA236" s="45"/>
      <c r="AB236" s="68"/>
    </row>
    <row r="237" spans="1:28" s="1" customFormat="1">
      <c r="A237" s="183" t="s">
        <v>2163</v>
      </c>
      <c r="B237" s="9">
        <v>52</v>
      </c>
      <c r="C237" s="13" t="s">
        <v>2080</v>
      </c>
      <c r="D237" s="78">
        <v>27.8</v>
      </c>
      <c r="E237" s="78">
        <f>ROUND(D237*1.2, 2)</f>
        <v>33.36</v>
      </c>
      <c r="F237" s="13">
        <v>2021</v>
      </c>
      <c r="G237" s="13">
        <v>480</v>
      </c>
      <c r="H237" s="11" t="s">
        <v>2081</v>
      </c>
      <c r="I237" s="19" t="s">
        <v>1323</v>
      </c>
      <c r="J237" s="13" t="s">
        <v>2082</v>
      </c>
      <c r="K237" s="13" t="s">
        <v>2083</v>
      </c>
      <c r="L237" s="53" t="s">
        <v>1422</v>
      </c>
      <c r="M237" s="53" t="s">
        <v>25</v>
      </c>
      <c r="N237" s="8"/>
      <c r="O237" s="53" t="s">
        <v>1050</v>
      </c>
      <c r="P237" s="53"/>
      <c r="Q237" s="53" t="s">
        <v>2063</v>
      </c>
      <c r="R237" s="8" t="s">
        <v>1171</v>
      </c>
      <c r="S237" s="8"/>
      <c r="T237" s="105"/>
      <c r="U237" s="261" t="s">
        <v>2084</v>
      </c>
      <c r="V237" s="75"/>
      <c r="W237" s="8" t="s">
        <v>1857</v>
      </c>
      <c r="X237" s="133" t="s">
        <v>2085</v>
      </c>
      <c r="Y237" s="8">
        <v>427</v>
      </c>
      <c r="Z237" s="151">
        <v>44516</v>
      </c>
      <c r="AA237" s="68"/>
      <c r="AB237" s="68"/>
    </row>
    <row r="238" spans="1:28" s="1" customFormat="1">
      <c r="A238" s="40" t="s">
        <v>876</v>
      </c>
      <c r="B238" s="9">
        <v>42</v>
      </c>
      <c r="C238" s="13" t="s">
        <v>78</v>
      </c>
      <c r="D238" s="13">
        <v>2305</v>
      </c>
      <c r="E238" s="13">
        <f>ROUND(D238*1.2, 0)</f>
        <v>2766</v>
      </c>
      <c r="F238" s="13"/>
      <c r="G238" s="13"/>
      <c r="H238" s="13">
        <v>2003</v>
      </c>
      <c r="I238" s="53">
        <v>180</v>
      </c>
      <c r="J238" s="13"/>
      <c r="K238" s="9" t="s">
        <v>134</v>
      </c>
      <c r="L238" s="13" t="s">
        <v>1469</v>
      </c>
      <c r="M238" s="13" t="s">
        <v>675</v>
      </c>
      <c r="N238" s="13"/>
      <c r="O238" s="13" t="s">
        <v>22</v>
      </c>
      <c r="P238" s="9"/>
      <c r="Q238" s="13" t="s">
        <v>1050</v>
      </c>
      <c r="R238" s="13"/>
      <c r="S238" s="13" t="s">
        <v>1051</v>
      </c>
      <c r="T238" s="9" t="s">
        <v>1172</v>
      </c>
      <c r="U238" s="9">
        <v>25</v>
      </c>
      <c r="V238" s="9">
        <f>ROUND((D238*1.3*1.2), -1)</f>
        <v>3600</v>
      </c>
      <c r="W238" s="48" t="s">
        <v>1143</v>
      </c>
      <c r="X238" s="49">
        <v>0.188</v>
      </c>
      <c r="Y238" s="9" t="s">
        <v>668</v>
      </c>
      <c r="Z238" s="48"/>
      <c r="AA238" s="9"/>
      <c r="AB238" s="68"/>
    </row>
    <row r="239" spans="1:28" s="1" customFormat="1">
      <c r="A239" s="33" t="s">
        <v>2167</v>
      </c>
      <c r="B239" s="9">
        <v>56</v>
      </c>
      <c r="C239" s="13" t="s">
        <v>2249</v>
      </c>
      <c r="D239" s="91">
        <v>30.04</v>
      </c>
      <c r="E239" s="91">
        <f>ROUND(D239*1.2, 2)</f>
        <v>36.049999999999997</v>
      </c>
      <c r="F239" s="13">
        <v>2024</v>
      </c>
      <c r="G239" s="13">
        <v>504</v>
      </c>
      <c r="H239" s="13"/>
      <c r="I239" s="86" t="s">
        <v>2203</v>
      </c>
      <c r="J239" s="207">
        <v>9789858804244</v>
      </c>
      <c r="K239" s="128" t="s">
        <v>2290</v>
      </c>
      <c r="L239" s="206" t="s">
        <v>2327</v>
      </c>
      <c r="M239" s="13" t="s">
        <v>1198</v>
      </c>
      <c r="N239" s="13" t="s">
        <v>1050</v>
      </c>
      <c r="O239" s="13" t="s">
        <v>2063</v>
      </c>
      <c r="P239" s="9" t="s">
        <v>1171</v>
      </c>
      <c r="Q239" s="134" t="s">
        <v>2109</v>
      </c>
      <c r="R239" s="9" t="s">
        <v>2110</v>
      </c>
      <c r="S239" s="132" t="s">
        <v>2106</v>
      </c>
      <c r="T239" s="9">
        <v>59</v>
      </c>
      <c r="U239" s="114" t="s">
        <v>2204</v>
      </c>
      <c r="V239" s="45"/>
      <c r="W239" s="45"/>
      <c r="X239" s="45"/>
      <c r="Y239" s="45"/>
      <c r="Z239" s="45"/>
      <c r="AA239" s="45"/>
    </row>
    <row r="240" spans="1:28" s="1" customFormat="1">
      <c r="A240" s="36" t="s">
        <v>2167</v>
      </c>
      <c r="B240" s="9">
        <v>50</v>
      </c>
      <c r="C240" s="13" t="s">
        <v>2104</v>
      </c>
      <c r="D240" s="78">
        <v>30.04</v>
      </c>
      <c r="E240" s="78">
        <f>ROUND(D240*1.2, 2)</f>
        <v>36.049999999999997</v>
      </c>
      <c r="F240" s="13">
        <v>2022</v>
      </c>
      <c r="G240" s="13">
        <v>502</v>
      </c>
      <c r="H240" s="11" t="s">
        <v>2105</v>
      </c>
      <c r="I240" s="19" t="s">
        <v>2106</v>
      </c>
      <c r="J240" s="147" t="s">
        <v>2107</v>
      </c>
      <c r="K240" s="13" t="s">
        <v>2108</v>
      </c>
      <c r="L240" s="13"/>
      <c r="M240" s="13" t="s">
        <v>1198</v>
      </c>
      <c r="N240" s="9"/>
      <c r="O240" s="13" t="s">
        <v>1050</v>
      </c>
      <c r="P240" s="13"/>
      <c r="Q240" s="13" t="s">
        <v>2063</v>
      </c>
      <c r="R240" s="9" t="s">
        <v>1171</v>
      </c>
      <c r="S240" s="9"/>
      <c r="T240" s="93"/>
      <c r="U240" s="134" t="s">
        <v>2109</v>
      </c>
      <c r="V240" s="134"/>
      <c r="W240" s="9" t="s">
        <v>2110</v>
      </c>
      <c r="X240" s="132" t="s">
        <v>2106</v>
      </c>
      <c r="Y240" s="9">
        <v>250</v>
      </c>
      <c r="Z240" s="114">
        <v>44783</v>
      </c>
      <c r="AA240" s="45"/>
      <c r="AB240" s="45"/>
    </row>
    <row r="241" spans="1:30" s="1" customFormat="1">
      <c r="A241" s="40" t="s">
        <v>876</v>
      </c>
      <c r="B241" s="9">
        <v>43</v>
      </c>
      <c r="C241" s="13" t="s">
        <v>994</v>
      </c>
      <c r="D241" s="66">
        <v>14530</v>
      </c>
      <c r="E241" s="13">
        <f>ROUND(D241*1.2, 0)</f>
        <v>17436</v>
      </c>
      <c r="F241" s="13"/>
      <c r="G241" s="13"/>
      <c r="H241" s="13">
        <v>2005</v>
      </c>
      <c r="I241" s="13">
        <v>228</v>
      </c>
      <c r="J241" s="13"/>
      <c r="K241" s="9" t="s">
        <v>995</v>
      </c>
      <c r="L241" s="13" t="s">
        <v>996</v>
      </c>
      <c r="M241" s="13" t="s">
        <v>997</v>
      </c>
      <c r="N241" s="13"/>
      <c r="O241" s="13" t="s">
        <v>1276</v>
      </c>
      <c r="P241" s="9"/>
      <c r="Q241" s="13" t="s">
        <v>1050</v>
      </c>
      <c r="R241" s="13"/>
      <c r="S241" s="13" t="s">
        <v>1051</v>
      </c>
      <c r="T241" s="9" t="s">
        <v>1172</v>
      </c>
      <c r="U241" s="9">
        <v>20</v>
      </c>
      <c r="V241" s="9">
        <f>ROUND((D241*1.3*1.2), -1)</f>
        <v>22670</v>
      </c>
      <c r="W241" s="48" t="s">
        <v>1093</v>
      </c>
      <c r="X241" s="49">
        <v>0.26</v>
      </c>
      <c r="Y241" s="9" t="s">
        <v>1094</v>
      </c>
      <c r="Z241" s="48" t="s">
        <v>108</v>
      </c>
      <c r="AA241" s="9">
        <v>623</v>
      </c>
      <c r="AB241" s="45"/>
    </row>
    <row r="242" spans="1:30" s="1" customFormat="1">
      <c r="A242" s="33" t="s">
        <v>876</v>
      </c>
      <c r="B242" s="9">
        <v>61</v>
      </c>
      <c r="C242" s="13" t="s">
        <v>386</v>
      </c>
      <c r="D242" s="66">
        <v>6200</v>
      </c>
      <c r="E242" s="13">
        <f>ROUND(D242*1.2, 0)</f>
        <v>7440</v>
      </c>
      <c r="F242" s="13"/>
      <c r="G242" s="13"/>
      <c r="H242" s="13">
        <v>2003</v>
      </c>
      <c r="I242" s="13">
        <v>341</v>
      </c>
      <c r="J242" s="13"/>
      <c r="K242" s="9" t="s">
        <v>712</v>
      </c>
      <c r="L242" s="13" t="s">
        <v>1293</v>
      </c>
      <c r="M242" s="13" t="s">
        <v>183</v>
      </c>
      <c r="N242" s="53"/>
      <c r="O242" s="13" t="s">
        <v>1276</v>
      </c>
      <c r="P242" s="9"/>
      <c r="Q242" s="13" t="s">
        <v>1050</v>
      </c>
      <c r="R242" s="61"/>
      <c r="S242" s="13" t="s">
        <v>1051</v>
      </c>
      <c r="T242" s="9" t="s">
        <v>1172</v>
      </c>
      <c r="U242" s="9">
        <v>15</v>
      </c>
      <c r="V242" s="9">
        <f>ROUND((D242*1.3*1.2), -1)</f>
        <v>9670</v>
      </c>
      <c r="W242" s="48" t="s">
        <v>711</v>
      </c>
      <c r="X242" s="49">
        <v>0.35</v>
      </c>
      <c r="Y242" s="9" t="s">
        <v>713</v>
      </c>
      <c r="Z242" s="48" t="s">
        <v>1398</v>
      </c>
      <c r="AA242" s="9"/>
      <c r="AB242" s="45"/>
    </row>
    <row r="243" spans="1:30">
      <c r="A243" s="82" t="s">
        <v>876</v>
      </c>
      <c r="B243" s="8">
        <v>89</v>
      </c>
      <c r="C243" s="53" t="s">
        <v>313</v>
      </c>
      <c r="D243" s="53">
        <v>16760</v>
      </c>
      <c r="E243" s="53">
        <f>ROUND(D243*1.2, 0)</f>
        <v>20112</v>
      </c>
      <c r="F243" s="53"/>
      <c r="G243" s="53"/>
      <c r="H243" s="53"/>
      <c r="I243" s="53"/>
      <c r="J243" s="53"/>
      <c r="K243" s="85"/>
      <c r="L243" s="53"/>
      <c r="M243" s="53"/>
      <c r="N243" s="53">
        <v>2008</v>
      </c>
      <c r="O243" s="53">
        <v>304</v>
      </c>
      <c r="P243" s="53"/>
      <c r="Q243" s="53"/>
      <c r="R243" s="8"/>
      <c r="S243" s="8"/>
      <c r="T243" s="8"/>
      <c r="U243" s="72" t="s">
        <v>1584</v>
      </c>
      <c r="V243" s="75"/>
      <c r="W243" s="8" t="s">
        <v>315</v>
      </c>
      <c r="X243" s="8" t="s">
        <v>314</v>
      </c>
      <c r="Y243" s="72"/>
      <c r="Z243" s="8"/>
      <c r="AA243" s="68"/>
      <c r="AB243" s="68"/>
      <c r="AC243" s="1"/>
      <c r="AD243" s="1"/>
    </row>
    <row r="244" spans="1:30" s="1" customFormat="1">
      <c r="A244" s="33" t="s">
        <v>92</v>
      </c>
      <c r="B244" s="9">
        <v>124</v>
      </c>
      <c r="C244" s="13" t="s">
        <v>1250</v>
      </c>
      <c r="D244" s="91">
        <v>3.8</v>
      </c>
      <c r="E244" s="78">
        <f>ROUND(D244*1.2, 2)</f>
        <v>4.5599999999999996</v>
      </c>
      <c r="F244" s="13">
        <v>2012</v>
      </c>
      <c r="G244" s="13">
        <v>312</v>
      </c>
      <c r="H244" s="11" t="s">
        <v>300</v>
      </c>
      <c r="I244" s="19" t="s">
        <v>1323</v>
      </c>
      <c r="J244" s="13" t="s">
        <v>298</v>
      </c>
      <c r="K244" s="13" t="s">
        <v>299</v>
      </c>
      <c r="L244" s="13"/>
      <c r="M244" s="13" t="s">
        <v>25</v>
      </c>
      <c r="N244" s="9"/>
      <c r="O244" s="13" t="s">
        <v>1050</v>
      </c>
      <c r="P244" s="13"/>
      <c r="Q244" s="13" t="s">
        <v>1051</v>
      </c>
      <c r="R244" s="9" t="s">
        <v>801</v>
      </c>
      <c r="S244" s="9">
        <v>20</v>
      </c>
      <c r="T244" s="10">
        <f>ROUND((D244*1.3*1.2), -1)</f>
        <v>10</v>
      </c>
      <c r="U244" s="48" t="s">
        <v>297</v>
      </c>
      <c r="V244" s="49">
        <v>0.312</v>
      </c>
      <c r="W244" s="9" t="s">
        <v>301</v>
      </c>
      <c r="X244" s="48" t="s">
        <v>66</v>
      </c>
      <c r="Y244" s="9">
        <v>389</v>
      </c>
      <c r="Z244" s="67"/>
      <c r="AA244" s="45"/>
      <c r="AB244" s="45"/>
    </row>
    <row r="245" spans="1:30" s="1" customFormat="1">
      <c r="A245" s="40" t="s">
        <v>93</v>
      </c>
      <c r="B245" s="9">
        <v>26</v>
      </c>
      <c r="C245" s="13" t="s">
        <v>1011</v>
      </c>
      <c r="D245" s="13">
        <v>17330</v>
      </c>
      <c r="E245" s="13">
        <f>ROUND(D245*1.2, 0)</f>
        <v>20796</v>
      </c>
      <c r="F245" s="13"/>
      <c r="G245" s="13"/>
      <c r="H245" s="13">
        <v>480</v>
      </c>
      <c r="I245" s="13"/>
      <c r="J245" s="11" t="s">
        <v>1012</v>
      </c>
      <c r="K245" s="19"/>
      <c r="L245" s="13" t="s">
        <v>737</v>
      </c>
      <c r="M245" s="13" t="s">
        <v>738</v>
      </c>
      <c r="N245" s="13"/>
      <c r="O245" s="13"/>
      <c r="P245" s="13" t="s">
        <v>1219</v>
      </c>
      <c r="Q245" s="13" t="s">
        <v>1050</v>
      </c>
      <c r="R245" s="13"/>
      <c r="S245" s="13" t="s">
        <v>1051</v>
      </c>
      <c r="T245" s="9" t="s">
        <v>1172</v>
      </c>
      <c r="U245" s="9">
        <v>8</v>
      </c>
      <c r="V245" s="9">
        <f>ROUND((D245*1.3*1.2), -1)</f>
        <v>27030</v>
      </c>
      <c r="W245" s="48" t="s">
        <v>1201</v>
      </c>
      <c r="X245" s="49">
        <v>0.47199999999999998</v>
      </c>
      <c r="Y245" s="9" t="s">
        <v>1406</v>
      </c>
      <c r="Z245" s="48"/>
      <c r="AA245" s="9">
        <v>216</v>
      </c>
      <c r="AB245" s="76"/>
    </row>
    <row r="246" spans="1:30" s="1" customFormat="1">
      <c r="A246" s="35" t="s">
        <v>2023</v>
      </c>
      <c r="B246" s="9">
        <v>83</v>
      </c>
      <c r="C246" s="13" t="s">
        <v>2024</v>
      </c>
      <c r="D246" s="78">
        <v>10.199999999999999</v>
      </c>
      <c r="E246" s="78">
        <f>ROUND(D246*1.2, 2)</f>
        <v>12.24</v>
      </c>
      <c r="F246" s="13">
        <v>2020</v>
      </c>
      <c r="G246" s="13">
        <v>172</v>
      </c>
      <c r="H246" s="11" t="s">
        <v>2025</v>
      </c>
      <c r="I246" s="19"/>
      <c r="J246" s="13" t="s">
        <v>2026</v>
      </c>
      <c r="K246" s="13" t="s">
        <v>2027</v>
      </c>
      <c r="L246" s="13"/>
      <c r="M246" s="13" t="s">
        <v>2023</v>
      </c>
      <c r="N246" s="9"/>
      <c r="O246" s="13" t="s">
        <v>1050</v>
      </c>
      <c r="P246" s="13"/>
      <c r="Q246" s="13" t="s">
        <v>1051</v>
      </c>
      <c r="R246" s="9" t="s">
        <v>1171</v>
      </c>
      <c r="S246" s="9"/>
      <c r="T246" s="93">
        <f>ROUND((D246*1.3*1.2), 2)</f>
        <v>15.91</v>
      </c>
      <c r="U246" s="134" t="s">
        <v>2028</v>
      </c>
      <c r="V246" s="49"/>
      <c r="W246" s="9" t="s">
        <v>2029</v>
      </c>
      <c r="X246" s="132" t="s">
        <v>2030</v>
      </c>
      <c r="Y246" s="9">
        <v>37</v>
      </c>
      <c r="Z246" s="67">
        <v>43671</v>
      </c>
      <c r="AA246" s="45"/>
      <c r="AB246" s="68"/>
    </row>
    <row r="247" spans="1:30" s="1" customFormat="1">
      <c r="A247" s="33"/>
      <c r="B247" s="9">
        <v>64</v>
      </c>
      <c r="C247" s="13" t="s">
        <v>1404</v>
      </c>
      <c r="D247" s="66">
        <v>3871</v>
      </c>
      <c r="E247" s="13">
        <f>ROUND(D247*1.2, 0)</f>
        <v>4645</v>
      </c>
      <c r="F247" s="13"/>
      <c r="G247" s="13"/>
      <c r="H247" s="13"/>
      <c r="I247" s="13"/>
      <c r="J247" s="13"/>
      <c r="K247" s="19" t="s">
        <v>1323</v>
      </c>
      <c r="L247" s="13"/>
      <c r="M247" s="13"/>
      <c r="N247" s="13">
        <v>2005</v>
      </c>
      <c r="O247" s="13">
        <v>299</v>
      </c>
      <c r="P247" s="13"/>
      <c r="Q247" s="13"/>
      <c r="R247" s="9"/>
      <c r="S247" s="9"/>
      <c r="T247" s="9"/>
      <c r="U247" s="48" t="s">
        <v>293</v>
      </c>
      <c r="V247" s="49"/>
      <c r="W247" s="9" t="s">
        <v>355</v>
      </c>
      <c r="X247" s="9" t="s">
        <v>1405</v>
      </c>
      <c r="Y247" s="48" t="s">
        <v>920</v>
      </c>
      <c r="Z247" s="9"/>
      <c r="AA247" s="45"/>
      <c r="AB247" s="45"/>
    </row>
    <row r="248" spans="1:30" s="1" customFormat="1">
      <c r="A248" s="33" t="s">
        <v>876</v>
      </c>
      <c r="B248" s="9">
        <v>78</v>
      </c>
      <c r="C248" s="13" t="s">
        <v>152</v>
      </c>
      <c r="D248" s="91">
        <v>1.65</v>
      </c>
      <c r="E248" s="78">
        <f>ROUND(D248*1.2, 2)</f>
        <v>1.98</v>
      </c>
      <c r="F248" s="13">
        <v>2009</v>
      </c>
      <c r="G248" s="13">
        <v>168</v>
      </c>
      <c r="H248" s="11" t="s">
        <v>1004</v>
      </c>
      <c r="I248" s="19" t="s">
        <v>1323</v>
      </c>
      <c r="J248" s="13" t="s">
        <v>730</v>
      </c>
      <c r="K248" s="13" t="s">
        <v>731</v>
      </c>
      <c r="L248" s="13"/>
      <c r="M248" s="13" t="s">
        <v>1276</v>
      </c>
      <c r="N248" s="13"/>
      <c r="O248" s="13" t="s">
        <v>1050</v>
      </c>
      <c r="P248" s="13"/>
      <c r="Q248" s="13" t="s">
        <v>1051</v>
      </c>
      <c r="R248" s="9" t="s">
        <v>800</v>
      </c>
      <c r="S248" s="9">
        <v>25</v>
      </c>
      <c r="T248" s="9">
        <f>ROUND((D248*1.3*1.2), -1)</f>
        <v>0</v>
      </c>
      <c r="U248" s="48" t="s">
        <v>1003</v>
      </c>
      <c r="V248" s="49">
        <v>0.17</v>
      </c>
      <c r="W248" s="51" t="s">
        <v>1005</v>
      </c>
      <c r="X248" s="48" t="s">
        <v>1168</v>
      </c>
      <c r="Y248" s="9">
        <v>947</v>
      </c>
      <c r="Z248" s="45"/>
      <c r="AA248" s="45"/>
      <c r="AB248" s="45"/>
    </row>
    <row r="249" spans="1:30" s="1" customFormat="1">
      <c r="A249" s="33" t="s">
        <v>876</v>
      </c>
      <c r="B249" s="9">
        <v>50</v>
      </c>
      <c r="C249" s="13" t="s">
        <v>152</v>
      </c>
      <c r="D249" s="13">
        <v>16530</v>
      </c>
      <c r="E249" s="13">
        <f>ROUND(D249*1.2, 0)</f>
        <v>19836</v>
      </c>
      <c r="F249" s="13"/>
      <c r="G249" s="13"/>
      <c r="H249" s="13">
        <v>168</v>
      </c>
      <c r="I249" s="13"/>
      <c r="J249" s="11" t="s">
        <v>1004</v>
      </c>
      <c r="K249" s="19" t="s">
        <v>1323</v>
      </c>
      <c r="L249" s="13" t="s">
        <v>730</v>
      </c>
      <c r="M249" s="13" t="s">
        <v>731</v>
      </c>
      <c r="N249" s="13"/>
      <c r="O249" s="13" t="s">
        <v>1276</v>
      </c>
      <c r="P249" s="13"/>
      <c r="Q249" s="13" t="s">
        <v>1050</v>
      </c>
      <c r="R249" s="13"/>
      <c r="S249" s="13" t="s">
        <v>1051</v>
      </c>
      <c r="T249" s="9" t="s">
        <v>1172</v>
      </c>
      <c r="U249" s="9">
        <v>25</v>
      </c>
      <c r="V249" s="9">
        <f>ROUND((D249*1.3*1.2), -1)</f>
        <v>25790</v>
      </c>
      <c r="W249" s="48" t="s">
        <v>1003</v>
      </c>
      <c r="X249" s="49">
        <v>0.17</v>
      </c>
      <c r="Y249" s="51" t="s">
        <v>1005</v>
      </c>
      <c r="Z249" s="48" t="s">
        <v>1168</v>
      </c>
      <c r="AA249" s="9">
        <v>947</v>
      </c>
      <c r="AB249" s="45"/>
    </row>
    <row r="250" spans="1:30" s="1" customFormat="1">
      <c r="A250" s="40" t="s">
        <v>92</v>
      </c>
      <c r="B250" s="9">
        <v>59</v>
      </c>
      <c r="C250" s="13" t="s">
        <v>1817</v>
      </c>
      <c r="D250" s="78">
        <v>1.71</v>
      </c>
      <c r="E250" s="78">
        <f>ROUND(D250*1.2, 2)</f>
        <v>2.0499999999999998</v>
      </c>
      <c r="F250" s="13">
        <v>2009</v>
      </c>
      <c r="G250" s="13">
        <v>256</v>
      </c>
      <c r="H250" s="11" t="s">
        <v>1818</v>
      </c>
      <c r="I250" s="85" t="s">
        <v>1323</v>
      </c>
      <c r="J250" s="13" t="s">
        <v>1820</v>
      </c>
      <c r="K250" s="13" t="s">
        <v>731</v>
      </c>
      <c r="L250" s="13"/>
      <c r="M250" s="13" t="s">
        <v>1276</v>
      </c>
      <c r="N250" s="9"/>
      <c r="O250" s="13" t="s">
        <v>1050</v>
      </c>
      <c r="P250" s="13"/>
      <c r="Q250" s="13" t="s">
        <v>1051</v>
      </c>
      <c r="R250" s="9" t="s">
        <v>800</v>
      </c>
      <c r="S250" s="9"/>
      <c r="T250" s="9">
        <f>ROUND((D250*1.3*1.2), 2)</f>
        <v>2.67</v>
      </c>
      <c r="U250" s="48" t="s">
        <v>1843</v>
      </c>
      <c r="V250" s="49"/>
      <c r="W250" s="9" t="s">
        <v>1821</v>
      </c>
      <c r="X250" s="48" t="s">
        <v>1819</v>
      </c>
      <c r="Y250" s="9">
        <v>864</v>
      </c>
      <c r="Z250" s="67">
        <v>39784</v>
      </c>
      <c r="AA250" s="45"/>
    </row>
    <row r="251" spans="1:30" s="1" customFormat="1">
      <c r="A251" s="33" t="s">
        <v>876</v>
      </c>
      <c r="B251" s="9">
        <v>72</v>
      </c>
      <c r="C251" s="13" t="s">
        <v>397</v>
      </c>
      <c r="D251" s="13">
        <v>8780</v>
      </c>
      <c r="E251" s="13">
        <f>ROUND(D251*1.2, 0)</f>
        <v>10536</v>
      </c>
      <c r="F251" s="13"/>
      <c r="G251" s="13"/>
      <c r="H251" s="13"/>
      <c r="I251" s="13"/>
      <c r="J251" s="13"/>
      <c r="K251" s="19"/>
      <c r="L251" s="13"/>
      <c r="M251" s="13"/>
      <c r="N251" s="13">
        <v>2007</v>
      </c>
      <c r="O251" s="13">
        <v>224</v>
      </c>
      <c r="P251" s="13"/>
      <c r="Q251" s="13"/>
      <c r="R251" s="9"/>
      <c r="S251" s="9"/>
      <c r="T251" s="9"/>
      <c r="U251" s="48" t="s">
        <v>191</v>
      </c>
      <c r="V251" s="49"/>
      <c r="W251" s="9" t="s">
        <v>638</v>
      </c>
      <c r="X251" s="9" t="s">
        <v>769</v>
      </c>
      <c r="Y251" s="48"/>
      <c r="Z251" s="9"/>
      <c r="AA251" s="45"/>
      <c r="AB251" s="45"/>
    </row>
    <row r="252" spans="1:30" s="1" customFormat="1">
      <c r="A252" s="33" t="s">
        <v>1888</v>
      </c>
      <c r="B252" s="9">
        <v>117</v>
      </c>
      <c r="C252" s="13" t="s">
        <v>1221</v>
      </c>
      <c r="D252" s="91">
        <v>1.48</v>
      </c>
      <c r="E252" s="78">
        <f>ROUND(D252*1.2, 2)</f>
        <v>1.78</v>
      </c>
      <c r="F252" s="13">
        <v>2006</v>
      </c>
      <c r="G252" s="13">
        <v>236</v>
      </c>
      <c r="H252" s="11" t="s">
        <v>901</v>
      </c>
      <c r="I252" s="19" t="s">
        <v>1323</v>
      </c>
      <c r="J252" s="13" t="s">
        <v>902</v>
      </c>
      <c r="K252" s="13" t="s">
        <v>903</v>
      </c>
      <c r="L252" s="13"/>
      <c r="M252" s="13" t="s">
        <v>1276</v>
      </c>
      <c r="N252" s="9"/>
      <c r="O252" s="13" t="s">
        <v>1050</v>
      </c>
      <c r="P252" s="9"/>
      <c r="Q252" s="13" t="s">
        <v>1051</v>
      </c>
      <c r="R252" s="9" t="s">
        <v>1172</v>
      </c>
      <c r="S252" s="9">
        <v>20</v>
      </c>
      <c r="T252" s="9">
        <f>ROUND((D252*1.3*1.2), -1)</f>
        <v>0</v>
      </c>
      <c r="U252" s="48" t="s">
        <v>199</v>
      </c>
      <c r="V252" s="48">
        <v>0.23400000000000001</v>
      </c>
      <c r="W252" s="9" t="s">
        <v>200</v>
      </c>
      <c r="X252" s="48" t="s">
        <v>201</v>
      </c>
      <c r="Y252" s="9">
        <v>651</v>
      </c>
      <c r="Z252" s="45"/>
      <c r="AA252" s="45"/>
      <c r="AB252" s="45"/>
    </row>
    <row r="253" spans="1:30" s="1" customFormat="1">
      <c r="A253" s="82" t="s">
        <v>92</v>
      </c>
      <c r="B253" s="8">
        <v>119</v>
      </c>
      <c r="C253" s="53" t="s">
        <v>35</v>
      </c>
      <c r="D253" s="84">
        <f>ROUND(26165/10000,2)</f>
        <v>2.62</v>
      </c>
      <c r="E253" s="84">
        <f>ROUND(D253*1.2, 2)</f>
        <v>3.14</v>
      </c>
      <c r="F253" s="53">
        <v>2013</v>
      </c>
      <c r="G253" s="53">
        <v>180</v>
      </c>
      <c r="H253" s="86" t="s">
        <v>604</v>
      </c>
      <c r="I253" s="85" t="s">
        <v>1323</v>
      </c>
      <c r="J253" s="53" t="s">
        <v>36</v>
      </c>
      <c r="K253" s="53" t="s">
        <v>37</v>
      </c>
      <c r="L253" s="53"/>
      <c r="M253" s="53" t="s">
        <v>1276</v>
      </c>
      <c r="N253" s="8"/>
      <c r="O253" s="53" t="s">
        <v>1050</v>
      </c>
      <c r="P253" s="8"/>
      <c r="Q253" s="53" t="s">
        <v>1051</v>
      </c>
      <c r="R253" s="8" t="s">
        <v>1172</v>
      </c>
      <c r="S253" s="8"/>
      <c r="T253" s="8">
        <f>ROUND((D253*1.3*1.2), -1)</f>
        <v>0</v>
      </c>
      <c r="U253" s="72" t="s">
        <v>172</v>
      </c>
      <c r="V253" s="72">
        <v>0.188</v>
      </c>
      <c r="W253" s="8" t="s">
        <v>39</v>
      </c>
      <c r="X253" s="72" t="s">
        <v>38</v>
      </c>
      <c r="Y253" s="8">
        <v>148</v>
      </c>
      <c r="Z253" s="76"/>
      <c r="AA253" s="68"/>
    </row>
    <row r="254" spans="1:30" s="1" customFormat="1">
      <c r="A254" s="33" t="s">
        <v>876</v>
      </c>
      <c r="B254" s="9">
        <v>51</v>
      </c>
      <c r="C254" s="13" t="s">
        <v>1111</v>
      </c>
      <c r="D254" s="66">
        <v>12400</v>
      </c>
      <c r="E254" s="13">
        <f>ROUND(D254*1.2, 0)</f>
        <v>14880</v>
      </c>
      <c r="F254" s="13"/>
      <c r="G254" s="13"/>
      <c r="H254" s="13">
        <v>251</v>
      </c>
      <c r="I254" s="9"/>
      <c r="J254" s="11" t="s">
        <v>522</v>
      </c>
      <c r="K254" s="19" t="s">
        <v>1323</v>
      </c>
      <c r="L254" s="13" t="s">
        <v>523</v>
      </c>
      <c r="M254" s="13" t="s">
        <v>524</v>
      </c>
      <c r="N254" s="53"/>
      <c r="O254" s="13" t="s">
        <v>1276</v>
      </c>
      <c r="P254" s="9"/>
      <c r="Q254" s="13" t="s">
        <v>1050</v>
      </c>
      <c r="R254" s="10"/>
      <c r="S254" s="13" t="s">
        <v>1051</v>
      </c>
      <c r="T254" s="9"/>
      <c r="U254" s="8"/>
      <c r="V254" s="58">
        <f>ROUND((D254*1.3*1.2), -1)</f>
        <v>19340</v>
      </c>
      <c r="W254" s="69" t="s">
        <v>653</v>
      </c>
      <c r="X254" s="72"/>
      <c r="Y254" s="9" t="s">
        <v>521</v>
      </c>
      <c r="Z254" s="48" t="s">
        <v>509</v>
      </c>
      <c r="AA254" s="9"/>
      <c r="AB254" s="45"/>
    </row>
    <row r="255" spans="1:30" s="1" customFormat="1">
      <c r="A255" s="36" t="s">
        <v>1888</v>
      </c>
      <c r="B255" s="9">
        <v>130</v>
      </c>
      <c r="C255" s="102" t="s">
        <v>42</v>
      </c>
      <c r="D255" s="91">
        <v>1.33</v>
      </c>
      <c r="E255" s="78">
        <f>ROUND(D255*1.2, 2)</f>
        <v>1.6</v>
      </c>
      <c r="F255" s="13">
        <v>2011</v>
      </c>
      <c r="G255" s="13">
        <v>240</v>
      </c>
      <c r="H255" s="9" t="s">
        <v>232</v>
      </c>
      <c r="I255" s="19" t="s">
        <v>1323</v>
      </c>
      <c r="J255" s="13" t="s">
        <v>43</v>
      </c>
      <c r="K255" s="13" t="s">
        <v>1191</v>
      </c>
      <c r="L255" s="9"/>
      <c r="M255" s="13" t="s">
        <v>1276</v>
      </c>
      <c r="N255" s="68"/>
      <c r="O255" s="13" t="s">
        <v>1050</v>
      </c>
      <c r="P255" s="13"/>
      <c r="Q255" s="13" t="s">
        <v>1051</v>
      </c>
      <c r="R255" s="8" t="s">
        <v>1171</v>
      </c>
      <c r="S255" s="9">
        <v>30</v>
      </c>
      <c r="T255" s="10">
        <f>ROUND((D255*1.3*1.2), -1)</f>
        <v>0</v>
      </c>
      <c r="U255" s="48" t="s">
        <v>230</v>
      </c>
      <c r="V255" s="49">
        <v>0.33</v>
      </c>
      <c r="W255" s="9" t="s">
        <v>231</v>
      </c>
      <c r="X255" s="48" t="s">
        <v>1517</v>
      </c>
      <c r="Y255" s="9">
        <v>332</v>
      </c>
      <c r="Z255" s="76">
        <v>40686</v>
      </c>
      <c r="AA255" s="45"/>
      <c r="AB255" s="45"/>
    </row>
    <row r="256" spans="1:30" s="1" customFormat="1">
      <c r="A256" s="33" t="s">
        <v>1888</v>
      </c>
      <c r="B256" s="9">
        <v>100</v>
      </c>
      <c r="C256" s="54" t="s">
        <v>1234</v>
      </c>
      <c r="D256" s="112">
        <v>4.83</v>
      </c>
      <c r="E256" s="127">
        <f>ROUND(D256*1.2, 2)</f>
        <v>5.8</v>
      </c>
      <c r="F256" s="54">
        <v>2012</v>
      </c>
      <c r="G256" s="54">
        <v>576</v>
      </c>
      <c r="H256" s="63" t="s">
        <v>1235</v>
      </c>
      <c r="I256" s="59" t="s">
        <v>1323</v>
      </c>
      <c r="J256" s="54" t="s">
        <v>1596</v>
      </c>
      <c r="K256" s="13" t="s">
        <v>888</v>
      </c>
      <c r="L256" s="13"/>
      <c r="M256" s="13" t="s">
        <v>1276</v>
      </c>
      <c r="N256" s="13"/>
      <c r="O256" s="13" t="s">
        <v>1050</v>
      </c>
      <c r="P256" s="13"/>
      <c r="Q256" s="13" t="s">
        <v>1051</v>
      </c>
      <c r="R256" s="9" t="s">
        <v>1171</v>
      </c>
      <c r="S256" s="9">
        <v>10</v>
      </c>
      <c r="T256" s="93">
        <f>ROUND((D256*1.3*1.2), 2)</f>
        <v>7.53</v>
      </c>
      <c r="U256" s="48" t="s">
        <v>1200</v>
      </c>
      <c r="V256" s="49">
        <v>0.65</v>
      </c>
      <c r="W256" s="51" t="s">
        <v>1598</v>
      </c>
      <c r="X256" s="48" t="s">
        <v>1597</v>
      </c>
      <c r="Y256" s="9">
        <v>154</v>
      </c>
      <c r="Z256" s="67">
        <v>40988</v>
      </c>
      <c r="AA256" s="45"/>
      <c r="AB256" s="45"/>
    </row>
    <row r="257" spans="1:30" s="1" customFormat="1">
      <c r="A257" s="33" t="s">
        <v>1888</v>
      </c>
      <c r="B257" s="9">
        <v>78</v>
      </c>
      <c r="C257" s="13" t="s">
        <v>384</v>
      </c>
      <c r="D257" s="78">
        <v>6</v>
      </c>
      <c r="E257" s="78">
        <f>ROUND(D257*1.2, 2)</f>
        <v>7.2</v>
      </c>
      <c r="F257" s="13">
        <v>2013</v>
      </c>
      <c r="G257" s="13">
        <v>576</v>
      </c>
      <c r="H257" s="11" t="s">
        <v>1355</v>
      </c>
      <c r="I257" s="19" t="s">
        <v>1323</v>
      </c>
      <c r="J257" s="13" t="s">
        <v>1596</v>
      </c>
      <c r="K257" s="13" t="s">
        <v>1356</v>
      </c>
      <c r="L257" s="13"/>
      <c r="M257" s="13" t="s">
        <v>1276</v>
      </c>
      <c r="N257" s="13" t="s">
        <v>1357</v>
      </c>
      <c r="O257" s="13" t="s">
        <v>1050</v>
      </c>
      <c r="P257" s="13"/>
      <c r="Q257" s="13" t="s">
        <v>1051</v>
      </c>
      <c r="R257" s="9" t="s">
        <v>801</v>
      </c>
      <c r="S257" s="9">
        <v>12</v>
      </c>
      <c r="T257" s="93">
        <f>ROUND((D257*1.3*1.2), 2)</f>
        <v>9.36</v>
      </c>
      <c r="U257" s="132" t="s">
        <v>1200</v>
      </c>
      <c r="V257" s="49">
        <v>0.65</v>
      </c>
      <c r="W257" s="9" t="s">
        <v>1598</v>
      </c>
      <c r="X257" s="132" t="s">
        <v>1597</v>
      </c>
      <c r="Y257" s="9">
        <v>390</v>
      </c>
      <c r="Z257" s="67">
        <v>41589</v>
      </c>
      <c r="AA257" s="45"/>
      <c r="AB257" s="45"/>
    </row>
    <row r="258" spans="1:30" s="1" customFormat="1">
      <c r="A258" s="33" t="s">
        <v>93</v>
      </c>
      <c r="B258" s="9">
        <v>26</v>
      </c>
      <c r="C258" s="54" t="s">
        <v>384</v>
      </c>
      <c r="D258" s="54">
        <v>60000</v>
      </c>
      <c r="E258" s="54">
        <f>ROUND(D258*1.2, 0)</f>
        <v>72000</v>
      </c>
      <c r="F258" s="54"/>
      <c r="G258" s="54"/>
      <c r="H258" s="54">
        <v>576</v>
      </c>
      <c r="I258" s="54"/>
      <c r="J258" s="63" t="s">
        <v>1355</v>
      </c>
      <c r="K258" s="19" t="s">
        <v>1323</v>
      </c>
      <c r="L258" s="13" t="s">
        <v>1596</v>
      </c>
      <c r="M258" s="13" t="s">
        <v>1356</v>
      </c>
      <c r="N258" s="13"/>
      <c r="O258" s="13" t="s">
        <v>1276</v>
      </c>
      <c r="P258" s="13" t="s">
        <v>1357</v>
      </c>
      <c r="Q258" s="13" t="s">
        <v>1050</v>
      </c>
      <c r="R258" s="13"/>
      <c r="S258" s="13" t="s">
        <v>1051</v>
      </c>
      <c r="T258" s="9" t="s">
        <v>801</v>
      </c>
      <c r="U258" s="9">
        <v>12</v>
      </c>
      <c r="V258" s="9">
        <f>ROUND((D258*1.3*1.2), -1)</f>
        <v>93600</v>
      </c>
      <c r="W258" s="48" t="s">
        <v>1200</v>
      </c>
      <c r="X258" s="49">
        <v>0.65</v>
      </c>
      <c r="Y258" s="9" t="s">
        <v>1598</v>
      </c>
      <c r="Z258" s="48" t="s">
        <v>1597</v>
      </c>
      <c r="AA258" s="9">
        <v>390</v>
      </c>
      <c r="AB258" s="67">
        <v>41589</v>
      </c>
    </row>
    <row r="259" spans="1:30" s="1" customFormat="1">
      <c r="A259" s="36" t="s">
        <v>876</v>
      </c>
      <c r="B259" s="9">
        <v>47</v>
      </c>
      <c r="C259" s="13" t="s">
        <v>834</v>
      </c>
      <c r="D259" s="13">
        <v>3140</v>
      </c>
      <c r="E259" s="13">
        <f>ROUND(D259*1.2, 0)</f>
        <v>3768</v>
      </c>
      <c r="F259" s="13"/>
      <c r="G259" s="13"/>
      <c r="H259" s="13">
        <v>2002</v>
      </c>
      <c r="I259" s="13">
        <v>352</v>
      </c>
      <c r="J259" s="13"/>
      <c r="K259" s="9" t="s">
        <v>835</v>
      </c>
      <c r="L259" s="13" t="s">
        <v>836</v>
      </c>
      <c r="M259" s="13" t="s">
        <v>837</v>
      </c>
      <c r="N259" s="13"/>
      <c r="O259" s="13" t="s">
        <v>1276</v>
      </c>
      <c r="P259" s="9"/>
      <c r="Q259" s="13" t="s">
        <v>1050</v>
      </c>
      <c r="R259" s="13"/>
      <c r="S259" s="13" t="s">
        <v>1051</v>
      </c>
      <c r="T259" s="9" t="s">
        <v>1172</v>
      </c>
      <c r="U259" s="9">
        <v>20</v>
      </c>
      <c r="V259" s="9">
        <f>ROUND((D259*1.3*1.2), -1)</f>
        <v>4900</v>
      </c>
      <c r="W259" s="48" t="s">
        <v>1611</v>
      </c>
      <c r="X259" s="49">
        <v>0.32600000000000001</v>
      </c>
      <c r="Y259" s="9" t="s">
        <v>794</v>
      </c>
      <c r="Z259" s="48" t="s">
        <v>936</v>
      </c>
      <c r="AA259" s="9"/>
      <c r="AB259" s="45"/>
    </row>
    <row r="260" spans="1:30" s="1" customFormat="1">
      <c r="A260" s="36" t="s">
        <v>93</v>
      </c>
      <c r="B260" s="9">
        <v>73</v>
      </c>
      <c r="C260" s="13" t="s">
        <v>399</v>
      </c>
      <c r="D260" s="13">
        <v>14150</v>
      </c>
      <c r="E260" s="13">
        <f>ROUND(D260*1.2, 0)</f>
        <v>16980</v>
      </c>
      <c r="F260" s="13"/>
      <c r="G260" s="13"/>
      <c r="H260" s="13" t="s">
        <v>1220</v>
      </c>
      <c r="I260" s="13"/>
      <c r="J260" s="13" t="s">
        <v>1322</v>
      </c>
      <c r="K260" s="19" t="s">
        <v>1323</v>
      </c>
      <c r="L260" s="13" t="s">
        <v>220</v>
      </c>
      <c r="M260" s="13" t="s">
        <v>1050</v>
      </c>
      <c r="N260" s="13">
        <v>2010</v>
      </c>
      <c r="O260" s="13">
        <v>352</v>
      </c>
      <c r="P260" s="13"/>
      <c r="Q260" s="13" t="s">
        <v>1051</v>
      </c>
      <c r="R260" s="9" t="s">
        <v>1172</v>
      </c>
      <c r="S260" s="9">
        <v>15</v>
      </c>
      <c r="T260" s="9">
        <f>ROUND((D260*1.3*1.2), -1)</f>
        <v>22070</v>
      </c>
      <c r="U260" s="48" t="s">
        <v>541</v>
      </c>
      <c r="V260" s="49">
        <v>0.34799999999999998</v>
      </c>
      <c r="W260" s="9" t="s">
        <v>663</v>
      </c>
      <c r="X260" s="9" t="s">
        <v>400</v>
      </c>
      <c r="Y260" s="48" t="s">
        <v>645</v>
      </c>
      <c r="Z260" s="9">
        <v>596</v>
      </c>
      <c r="AA260" s="45"/>
      <c r="AB260" s="45"/>
    </row>
    <row r="261" spans="1:30" s="1" customFormat="1">
      <c r="A261" s="40" t="s">
        <v>1888</v>
      </c>
      <c r="B261" s="9">
        <v>94</v>
      </c>
      <c r="C261" s="13" t="s">
        <v>797</v>
      </c>
      <c r="D261" s="91">
        <v>7.41</v>
      </c>
      <c r="E261" s="78">
        <f>ROUND(D261*1.2, 2)</f>
        <v>8.89</v>
      </c>
      <c r="F261" s="13">
        <v>2013</v>
      </c>
      <c r="G261" s="13">
        <v>640</v>
      </c>
      <c r="H261" s="11" t="s">
        <v>770</v>
      </c>
      <c r="I261" s="85" t="s">
        <v>1323</v>
      </c>
      <c r="J261" s="13" t="s">
        <v>1257</v>
      </c>
      <c r="K261" s="13" t="s">
        <v>1258</v>
      </c>
      <c r="L261" s="13"/>
      <c r="M261" s="13" t="s">
        <v>1276</v>
      </c>
      <c r="N261" s="9" t="s">
        <v>771</v>
      </c>
      <c r="O261" s="13" t="s">
        <v>1050</v>
      </c>
      <c r="P261" s="9"/>
      <c r="Q261" s="13" t="s">
        <v>1051</v>
      </c>
      <c r="R261" s="9" t="s">
        <v>1171</v>
      </c>
      <c r="S261" s="9"/>
      <c r="T261" s="9">
        <f>ROUND((D261*1.3*1.2), -1)</f>
        <v>10</v>
      </c>
      <c r="U261" s="132" t="s">
        <v>1255</v>
      </c>
      <c r="V261" s="48">
        <v>0.74</v>
      </c>
      <c r="W261" s="9" t="s">
        <v>1256</v>
      </c>
      <c r="X261" s="132" t="s">
        <v>1183</v>
      </c>
      <c r="Y261" s="9">
        <v>177</v>
      </c>
      <c r="Z261" s="67">
        <v>41395</v>
      </c>
      <c r="AA261" s="45"/>
      <c r="AB261" s="68"/>
    </row>
    <row r="262" spans="1:30" s="1" customFormat="1">
      <c r="A262" s="33" t="s">
        <v>1888</v>
      </c>
      <c r="B262" s="9">
        <v>105</v>
      </c>
      <c r="C262" s="13" t="s">
        <v>1182</v>
      </c>
      <c r="D262" s="91">
        <v>5.32</v>
      </c>
      <c r="E262" s="78">
        <f>ROUND(D262*1.2, 2)</f>
        <v>6.38</v>
      </c>
      <c r="F262" s="13">
        <v>2012</v>
      </c>
      <c r="G262" s="13">
        <v>640</v>
      </c>
      <c r="H262" s="11" t="s">
        <v>1259</v>
      </c>
      <c r="I262" s="19" t="s">
        <v>1323</v>
      </c>
      <c r="J262" s="13" t="s">
        <v>1257</v>
      </c>
      <c r="K262" s="13" t="s">
        <v>1258</v>
      </c>
      <c r="L262" s="13"/>
      <c r="M262" s="13" t="s">
        <v>1276</v>
      </c>
      <c r="N262" s="13"/>
      <c r="O262" s="13" t="s">
        <v>1050</v>
      </c>
      <c r="P262" s="13"/>
      <c r="Q262" s="13" t="s">
        <v>1051</v>
      </c>
      <c r="R262" s="9" t="s">
        <v>1171</v>
      </c>
      <c r="S262" s="9">
        <v>10</v>
      </c>
      <c r="T262" s="9">
        <f>ROUND((D262*1.3*1.2), -1)</f>
        <v>10</v>
      </c>
      <c r="U262" s="48" t="s">
        <v>1255</v>
      </c>
      <c r="V262" s="49">
        <v>0.73799999999999999</v>
      </c>
      <c r="W262" s="51" t="s">
        <v>1256</v>
      </c>
      <c r="X262" s="48" t="s">
        <v>1183</v>
      </c>
      <c r="Y262" s="9">
        <v>486</v>
      </c>
      <c r="Z262" s="152">
        <v>41235</v>
      </c>
      <c r="AA262" s="45"/>
      <c r="AB262" s="45"/>
    </row>
    <row r="263" spans="1:30" s="1" customFormat="1">
      <c r="A263" s="33" t="s">
        <v>1888</v>
      </c>
      <c r="B263" s="9">
        <v>127</v>
      </c>
      <c r="C263" s="13" t="s">
        <v>1554</v>
      </c>
      <c r="D263" s="78">
        <v>11.97</v>
      </c>
      <c r="E263" s="78">
        <f>ROUND(D263*1.2, 2)</f>
        <v>14.36</v>
      </c>
      <c r="F263" s="13">
        <v>2015</v>
      </c>
      <c r="G263" s="13">
        <v>199</v>
      </c>
      <c r="H263" s="11" t="s">
        <v>1555</v>
      </c>
      <c r="I263" s="19" t="s">
        <v>1323</v>
      </c>
      <c r="J263" s="13" t="s">
        <v>1556</v>
      </c>
      <c r="K263" s="13" t="s">
        <v>1557</v>
      </c>
      <c r="L263" s="13"/>
      <c r="M263" s="13" t="s">
        <v>1276</v>
      </c>
      <c r="N263" s="53"/>
      <c r="O263" s="13" t="s">
        <v>1050</v>
      </c>
      <c r="P263" s="53"/>
      <c r="Q263" s="13" t="s">
        <v>1157</v>
      </c>
      <c r="R263" s="8" t="s">
        <v>801</v>
      </c>
      <c r="S263" s="9"/>
      <c r="T263" s="10">
        <f>ROUND((D263*1.3*1.2), 2)</f>
        <v>18.670000000000002</v>
      </c>
      <c r="U263" s="48" t="s">
        <v>1558</v>
      </c>
      <c r="V263" s="49"/>
      <c r="W263" s="9" t="s">
        <v>1559</v>
      </c>
      <c r="X263" s="48" t="s">
        <v>1436</v>
      </c>
      <c r="Y263" s="9">
        <v>291</v>
      </c>
      <c r="Z263" s="67">
        <v>42251</v>
      </c>
      <c r="AA263" s="45"/>
      <c r="AB263" s="45"/>
    </row>
    <row r="264" spans="1:30" s="1" customFormat="1">
      <c r="A264" s="234" t="s">
        <v>2163</v>
      </c>
      <c r="B264" s="9">
        <v>64</v>
      </c>
      <c r="C264" s="232" t="s">
        <v>1717</v>
      </c>
      <c r="D264" s="78">
        <v>26.2</v>
      </c>
      <c r="E264" s="78">
        <f>ROUND(D264*1.2, 2)</f>
        <v>31.44</v>
      </c>
      <c r="F264" s="13">
        <v>2016</v>
      </c>
      <c r="G264" s="185">
        <v>432</v>
      </c>
      <c r="H264" s="11" t="s">
        <v>1718</v>
      </c>
      <c r="I264" s="19" t="s">
        <v>1323</v>
      </c>
      <c r="J264" s="13" t="s">
        <v>1719</v>
      </c>
      <c r="K264" s="13" t="s">
        <v>1720</v>
      </c>
      <c r="L264" s="13"/>
      <c r="M264" s="13" t="s">
        <v>1276</v>
      </c>
      <c r="N264" s="13"/>
      <c r="O264" s="13" t="s">
        <v>1050</v>
      </c>
      <c r="P264" s="13"/>
      <c r="Q264" s="13" t="s">
        <v>1051</v>
      </c>
      <c r="R264" s="9" t="s">
        <v>1171</v>
      </c>
      <c r="S264" s="9"/>
      <c r="T264" s="93">
        <f>ROUND((D264*1.3*1.2), 2)</f>
        <v>40.869999999999997</v>
      </c>
      <c r="U264" s="132" t="s">
        <v>1721</v>
      </c>
      <c r="V264" s="49"/>
      <c r="W264" s="9" t="s">
        <v>1722</v>
      </c>
      <c r="X264" s="132" t="s">
        <v>1723</v>
      </c>
      <c r="Y264" s="9">
        <v>286</v>
      </c>
      <c r="Z264" s="67">
        <v>42636</v>
      </c>
      <c r="AA264" s="45"/>
      <c r="AB264" s="68"/>
    </row>
    <row r="265" spans="1:30" s="1" customFormat="1">
      <c r="A265" s="33" t="s">
        <v>93</v>
      </c>
      <c r="B265" s="9">
        <v>64</v>
      </c>
      <c r="C265" s="54" t="s">
        <v>573</v>
      </c>
      <c r="D265" s="54">
        <v>32140</v>
      </c>
      <c r="E265" s="54">
        <f>ROUND(D265*1.2, 0)</f>
        <v>38568</v>
      </c>
      <c r="F265" s="54"/>
      <c r="G265" s="54"/>
      <c r="H265" s="54">
        <v>2010</v>
      </c>
      <c r="I265" s="54">
        <v>432</v>
      </c>
      <c r="J265" s="58" t="s">
        <v>574</v>
      </c>
      <c r="K265" s="13" t="s">
        <v>1585</v>
      </c>
      <c r="L265" s="13" t="s">
        <v>1586</v>
      </c>
      <c r="M265" s="13"/>
      <c r="N265" s="13" t="s">
        <v>1322</v>
      </c>
      <c r="O265" s="9"/>
      <c r="P265" s="13" t="s">
        <v>1050</v>
      </c>
      <c r="Q265" s="13"/>
      <c r="R265" s="13" t="s">
        <v>1051</v>
      </c>
      <c r="S265" s="9" t="s">
        <v>801</v>
      </c>
      <c r="T265" s="9">
        <v>15</v>
      </c>
      <c r="U265" s="9">
        <f>ROUND((D265*1.3*1.2), -1)</f>
        <v>50140</v>
      </c>
      <c r="V265" s="48" t="s">
        <v>778</v>
      </c>
      <c r="W265" s="49">
        <v>0.41399999999999998</v>
      </c>
      <c r="X265" s="9" t="s">
        <v>575</v>
      </c>
      <c r="Y265" s="48" t="s">
        <v>1269</v>
      </c>
      <c r="Z265" s="9">
        <v>320</v>
      </c>
      <c r="AA265" s="45"/>
    </row>
    <row r="266" spans="1:30" s="1" customFormat="1">
      <c r="A266" s="251" t="s">
        <v>2163</v>
      </c>
      <c r="B266" s="9">
        <v>69</v>
      </c>
      <c r="C266" s="147" t="s">
        <v>141</v>
      </c>
      <c r="D266" s="91">
        <v>12.23</v>
      </c>
      <c r="E266" s="91">
        <f>ROUND(D266*1.2, 2)</f>
        <v>14.68</v>
      </c>
      <c r="F266" s="13">
        <v>2015</v>
      </c>
      <c r="G266" s="13">
        <v>328</v>
      </c>
      <c r="H266" s="13"/>
      <c r="I266" s="11" t="s">
        <v>142</v>
      </c>
      <c r="J266" s="207">
        <v>9789857133154</v>
      </c>
      <c r="K266" s="128" t="s">
        <v>2289</v>
      </c>
      <c r="L266" s="206" t="s">
        <v>2385</v>
      </c>
      <c r="M266" s="13" t="s">
        <v>1276</v>
      </c>
      <c r="N266" s="13" t="s">
        <v>1050</v>
      </c>
      <c r="O266" s="13" t="s">
        <v>145</v>
      </c>
      <c r="P266" s="9" t="s">
        <v>801</v>
      </c>
      <c r="Q266" s="132" t="s">
        <v>144</v>
      </c>
      <c r="R266" s="9" t="s">
        <v>1599</v>
      </c>
      <c r="S266" s="132" t="s">
        <v>143</v>
      </c>
      <c r="T266" s="9">
        <v>212</v>
      </c>
      <c r="U266" s="67">
        <v>42149</v>
      </c>
      <c r="V266" s="45"/>
      <c r="W266" s="45"/>
      <c r="X266" s="45"/>
      <c r="Y266" s="45"/>
      <c r="Z266" s="45"/>
      <c r="AA266" s="45"/>
    </row>
    <row r="267" spans="1:30" s="1" customFormat="1">
      <c r="A267" s="82" t="s">
        <v>93</v>
      </c>
      <c r="B267" s="9">
        <v>59</v>
      </c>
      <c r="C267" s="13" t="s">
        <v>777</v>
      </c>
      <c r="D267" s="13">
        <v>15950</v>
      </c>
      <c r="E267" s="13">
        <f>ROUND(D267*1.2, 0)</f>
        <v>19140</v>
      </c>
      <c r="F267" s="13"/>
      <c r="G267" s="13"/>
      <c r="H267" s="13">
        <v>2012</v>
      </c>
      <c r="I267" s="13">
        <v>250</v>
      </c>
      <c r="J267" s="13"/>
      <c r="K267" s="8" t="s">
        <v>1284</v>
      </c>
      <c r="L267" s="53" t="s">
        <v>720</v>
      </c>
      <c r="M267" s="53" t="s">
        <v>721</v>
      </c>
      <c r="N267" s="53"/>
      <c r="O267" s="53" t="s">
        <v>25</v>
      </c>
      <c r="P267" s="8"/>
      <c r="Q267" s="53" t="s">
        <v>1050</v>
      </c>
      <c r="R267" s="53"/>
      <c r="S267" s="53" t="s">
        <v>1051</v>
      </c>
      <c r="T267" s="8"/>
      <c r="U267" s="8"/>
      <c r="V267" s="8">
        <f>ROUND((D267*1.3*1.2), -1)</f>
        <v>24880</v>
      </c>
      <c r="W267" s="8" t="s">
        <v>768</v>
      </c>
      <c r="X267" s="75"/>
      <c r="Y267" s="8"/>
      <c r="Z267" s="72" t="s">
        <v>761</v>
      </c>
      <c r="AA267" s="8">
        <v>269</v>
      </c>
    </row>
    <row r="268" spans="1:30" s="1" customFormat="1">
      <c r="A268" s="234" t="s">
        <v>2163</v>
      </c>
      <c r="B268" s="58">
        <v>63</v>
      </c>
      <c r="C268" s="147" t="s">
        <v>2094</v>
      </c>
      <c r="D268" s="91">
        <v>38.049999999999997</v>
      </c>
      <c r="E268" s="91">
        <f>ROUND(D268*1.2, 2)</f>
        <v>45.66</v>
      </c>
      <c r="F268" s="13">
        <v>2022</v>
      </c>
      <c r="G268" s="185">
        <v>208</v>
      </c>
      <c r="H268" s="13"/>
      <c r="I268" s="11" t="s">
        <v>2095</v>
      </c>
      <c r="J268" s="207">
        <v>9789858802172</v>
      </c>
      <c r="K268" s="128" t="s">
        <v>2289</v>
      </c>
      <c r="L268" s="206" t="s">
        <v>2380</v>
      </c>
      <c r="M268" s="13" t="s">
        <v>1276</v>
      </c>
      <c r="N268" s="13" t="s">
        <v>1050</v>
      </c>
      <c r="O268" s="13" t="s">
        <v>1051</v>
      </c>
      <c r="P268" s="9" t="s">
        <v>1171</v>
      </c>
      <c r="Q268" s="240" t="s">
        <v>2096</v>
      </c>
      <c r="R268" s="9" t="s">
        <v>2097</v>
      </c>
      <c r="S268" s="132" t="s">
        <v>1645</v>
      </c>
      <c r="T268" s="9">
        <v>40</v>
      </c>
      <c r="U268" s="67">
        <v>44557</v>
      </c>
      <c r="V268" s="45"/>
      <c r="W268" s="45"/>
      <c r="X268" s="45"/>
      <c r="Y268" s="45"/>
      <c r="Z268" s="45"/>
      <c r="AA268" s="45"/>
    </row>
    <row r="269" spans="1:30" s="1" customFormat="1">
      <c r="A269" s="234" t="s">
        <v>2163</v>
      </c>
      <c r="B269" s="9">
        <v>65</v>
      </c>
      <c r="C269" s="147" t="s">
        <v>2086</v>
      </c>
      <c r="D269" s="91">
        <v>47.25</v>
      </c>
      <c r="E269" s="91">
        <f>ROUND(D269*1.2, 2)</f>
        <v>56.7</v>
      </c>
      <c r="F269" s="13">
        <v>2022</v>
      </c>
      <c r="G269" s="185">
        <v>224</v>
      </c>
      <c r="H269" s="13"/>
      <c r="I269" s="11" t="s">
        <v>2087</v>
      </c>
      <c r="J269" s="207">
        <v>9789858802165</v>
      </c>
      <c r="K269" s="128" t="s">
        <v>2289</v>
      </c>
      <c r="L269" s="206" t="s">
        <v>2381</v>
      </c>
      <c r="M269" s="13" t="s">
        <v>1276</v>
      </c>
      <c r="N269" s="13" t="s">
        <v>1050</v>
      </c>
      <c r="O269" s="13" t="s">
        <v>1051</v>
      </c>
      <c r="P269" s="9" t="s">
        <v>801</v>
      </c>
      <c r="Q269" s="132" t="s">
        <v>2088</v>
      </c>
      <c r="R269" s="9" t="s">
        <v>2089</v>
      </c>
      <c r="S269" s="132" t="s">
        <v>1645</v>
      </c>
      <c r="T269" s="9">
        <v>39</v>
      </c>
      <c r="U269" s="67">
        <v>44617</v>
      </c>
      <c r="V269" s="45"/>
      <c r="W269" s="45"/>
      <c r="X269" s="45"/>
      <c r="Y269" s="45"/>
      <c r="Z269" s="45"/>
      <c r="AA269" s="45"/>
    </row>
    <row r="270" spans="1:30">
      <c r="A270" s="183" t="s">
        <v>2163</v>
      </c>
      <c r="B270" s="8">
        <v>70</v>
      </c>
      <c r="C270" s="53" t="s">
        <v>1989</v>
      </c>
      <c r="D270" s="103">
        <v>28.67</v>
      </c>
      <c r="E270" s="103">
        <f>ROUND(D270*1.2, 2)</f>
        <v>34.4</v>
      </c>
      <c r="F270" s="53">
        <v>2019</v>
      </c>
      <c r="G270" s="53">
        <v>576</v>
      </c>
      <c r="H270" s="53"/>
      <c r="I270" s="86" t="s">
        <v>1990</v>
      </c>
      <c r="J270" s="255">
        <v>9789857224524</v>
      </c>
      <c r="K270" s="203" t="s">
        <v>2289</v>
      </c>
      <c r="L270" s="238" t="s">
        <v>2386</v>
      </c>
      <c r="M270" s="53" t="s">
        <v>1276</v>
      </c>
      <c r="N270" s="53" t="s">
        <v>1050</v>
      </c>
      <c r="O270" s="53" t="s">
        <v>1051</v>
      </c>
      <c r="P270" s="8" t="s">
        <v>1171</v>
      </c>
      <c r="Q270" s="133" t="s">
        <v>1991</v>
      </c>
      <c r="R270" s="8" t="s">
        <v>1992</v>
      </c>
      <c r="S270" s="133" t="s">
        <v>1993</v>
      </c>
      <c r="T270" s="8">
        <v>292</v>
      </c>
      <c r="U270" s="76">
        <v>43699</v>
      </c>
      <c r="V270" s="68"/>
      <c r="W270" s="68"/>
      <c r="X270" s="68"/>
      <c r="Y270" s="1"/>
      <c r="Z270" s="1"/>
      <c r="AA270" s="1"/>
      <c r="AB270" s="1"/>
      <c r="AC270" s="1"/>
      <c r="AD270" s="1"/>
    </row>
    <row r="271" spans="1:30" s="1" customFormat="1">
      <c r="A271" s="33" t="s">
        <v>1888</v>
      </c>
      <c r="B271" s="58">
        <v>95</v>
      </c>
      <c r="C271" s="13" t="s">
        <v>105</v>
      </c>
      <c r="D271" s="91">
        <v>14.56</v>
      </c>
      <c r="E271" s="78">
        <f>ROUND(D271*1.2, 2)</f>
        <v>17.47</v>
      </c>
      <c r="F271" s="13">
        <v>2014</v>
      </c>
      <c r="G271" s="13">
        <v>575</v>
      </c>
      <c r="H271" s="11" t="s">
        <v>106</v>
      </c>
      <c r="I271" s="19" t="s">
        <v>1323</v>
      </c>
      <c r="J271" s="13" t="s">
        <v>107</v>
      </c>
      <c r="K271" s="13" t="s">
        <v>406</v>
      </c>
      <c r="L271" s="13"/>
      <c r="M271" s="13" t="s">
        <v>1276</v>
      </c>
      <c r="N271" s="13"/>
      <c r="O271" s="13" t="s">
        <v>1050</v>
      </c>
      <c r="P271" s="13"/>
      <c r="Q271" s="13" t="s">
        <v>1051</v>
      </c>
      <c r="R271" s="9" t="s">
        <v>1171</v>
      </c>
      <c r="S271" s="9"/>
      <c r="T271" s="9">
        <f>ROUND((D271*1.3*1.2), -1)</f>
        <v>20</v>
      </c>
      <c r="U271" s="132" t="s">
        <v>1560</v>
      </c>
      <c r="V271" s="49"/>
      <c r="W271" s="9" t="s">
        <v>1561</v>
      </c>
      <c r="X271" s="132" t="s">
        <v>373</v>
      </c>
      <c r="Y271" s="9">
        <v>321</v>
      </c>
      <c r="Z271" s="67">
        <v>41862</v>
      </c>
      <c r="AA271" s="45"/>
      <c r="AB271" s="68"/>
    </row>
    <row r="272" spans="1:30" s="1" customFormat="1">
      <c r="A272" s="82" t="s">
        <v>1474</v>
      </c>
      <c r="B272" s="8">
        <v>86</v>
      </c>
      <c r="C272" s="53" t="s">
        <v>1540</v>
      </c>
      <c r="D272" s="53">
        <v>4915</v>
      </c>
      <c r="E272" s="53">
        <f>ROUND(D272*1.2, 0)</f>
        <v>5898</v>
      </c>
      <c r="F272" s="53"/>
      <c r="G272" s="53"/>
      <c r="H272" s="53" t="s">
        <v>1174</v>
      </c>
      <c r="I272" s="53"/>
      <c r="J272" s="53" t="s">
        <v>1173</v>
      </c>
      <c r="K272" s="85"/>
      <c r="L272" s="8"/>
      <c r="M272" s="53" t="s">
        <v>1050</v>
      </c>
      <c r="N272" s="53">
        <v>2009</v>
      </c>
      <c r="O272" s="53">
        <v>240</v>
      </c>
      <c r="P272" s="53"/>
      <c r="Q272" s="53" t="s">
        <v>1051</v>
      </c>
      <c r="R272" s="8" t="s">
        <v>1172</v>
      </c>
      <c r="S272" s="8">
        <v>30</v>
      </c>
      <c r="T272" s="8">
        <f>ROUND((D272*1.3*1.2), -1)</f>
        <v>7670</v>
      </c>
      <c r="U272" s="72" t="s">
        <v>971</v>
      </c>
      <c r="V272" s="75">
        <v>0.23599999999999999</v>
      </c>
      <c r="W272" s="86" t="s">
        <v>1516</v>
      </c>
      <c r="X272" s="8" t="s">
        <v>1515</v>
      </c>
      <c r="Y272" s="144"/>
      <c r="Z272" s="8">
        <v>954</v>
      </c>
      <c r="AA272" s="68"/>
    </row>
    <row r="273" spans="1:30" s="1" customFormat="1">
      <c r="A273" s="40" t="s">
        <v>1888</v>
      </c>
      <c r="B273" s="58">
        <v>151</v>
      </c>
      <c r="C273" s="13" t="s">
        <v>856</v>
      </c>
      <c r="D273" s="91">
        <v>2.25</v>
      </c>
      <c r="E273" s="78">
        <f>ROUND(D273*1.2, 2)</f>
        <v>2.7</v>
      </c>
      <c r="F273" s="13">
        <v>2011</v>
      </c>
      <c r="G273" s="13">
        <v>168</v>
      </c>
      <c r="H273" s="9" t="s">
        <v>208</v>
      </c>
      <c r="I273" s="19" t="s">
        <v>1323</v>
      </c>
      <c r="J273" s="13" t="s">
        <v>1065</v>
      </c>
      <c r="K273" s="13" t="s">
        <v>258</v>
      </c>
      <c r="L273" s="13"/>
      <c r="M273" s="13" t="s">
        <v>1322</v>
      </c>
      <c r="N273" s="9"/>
      <c r="O273" s="13" t="s">
        <v>1050</v>
      </c>
      <c r="P273" s="13"/>
      <c r="Q273" s="13" t="s">
        <v>1051</v>
      </c>
      <c r="R273" s="9" t="s">
        <v>1172</v>
      </c>
      <c r="S273" s="9">
        <v>25</v>
      </c>
      <c r="T273" s="9">
        <f>ROUND((D273*1.3*1.2), -1)</f>
        <v>0</v>
      </c>
      <c r="U273" s="48" t="s">
        <v>561</v>
      </c>
      <c r="V273" s="49">
        <v>0.16800000000000001</v>
      </c>
      <c r="W273" s="11">
        <v>619</v>
      </c>
      <c r="X273" s="50" t="s">
        <v>207</v>
      </c>
      <c r="Y273" s="9">
        <v>384</v>
      </c>
      <c r="Z273" s="45"/>
      <c r="AA273" s="45"/>
    </row>
    <row r="274" spans="1:30" s="1" customFormat="1">
      <c r="A274" s="82" t="s">
        <v>876</v>
      </c>
      <c r="B274" s="8">
        <v>37</v>
      </c>
      <c r="C274" s="13" t="s">
        <v>632</v>
      </c>
      <c r="D274" s="66">
        <v>13460</v>
      </c>
      <c r="E274" s="13">
        <f>ROUND(D274*1.2, 0)</f>
        <v>16152</v>
      </c>
      <c r="F274" s="53"/>
      <c r="G274" s="53"/>
      <c r="H274" s="53">
        <v>227</v>
      </c>
      <c r="I274" s="53"/>
      <c r="J274" s="86" t="s">
        <v>633</v>
      </c>
      <c r="K274" s="85" t="s">
        <v>1323</v>
      </c>
      <c r="L274" s="53" t="s">
        <v>634</v>
      </c>
      <c r="M274" s="53" t="s">
        <v>635</v>
      </c>
      <c r="N274" s="53"/>
      <c r="O274" s="53" t="s">
        <v>1276</v>
      </c>
      <c r="P274" s="8"/>
      <c r="Q274" s="53" t="s">
        <v>1050</v>
      </c>
      <c r="R274" s="53"/>
      <c r="S274" s="53" t="s">
        <v>1051</v>
      </c>
      <c r="T274" s="8" t="s">
        <v>1172</v>
      </c>
      <c r="U274" s="8">
        <v>15</v>
      </c>
      <c r="V274" s="8">
        <f>ROUND((D274*1.3*1.2), -1)</f>
        <v>21000</v>
      </c>
      <c r="W274" s="72" t="s">
        <v>354</v>
      </c>
      <c r="X274" s="75">
        <v>0.23</v>
      </c>
      <c r="Y274" s="8" t="s">
        <v>355</v>
      </c>
      <c r="Z274" s="72" t="s">
        <v>1199</v>
      </c>
      <c r="AA274" s="8">
        <v>907</v>
      </c>
      <c r="AB274" s="76">
        <v>39029</v>
      </c>
    </row>
    <row r="275" spans="1:30" s="3" customFormat="1">
      <c r="A275" s="33" t="s">
        <v>92</v>
      </c>
      <c r="B275" s="9">
        <v>88</v>
      </c>
      <c r="C275" s="13" t="s">
        <v>1251</v>
      </c>
      <c r="D275" s="91">
        <v>6.48</v>
      </c>
      <c r="E275" s="78">
        <f>ROUND(D275*1.2, 2)</f>
        <v>7.78</v>
      </c>
      <c r="F275" s="13">
        <v>2015</v>
      </c>
      <c r="G275" s="13">
        <v>237</v>
      </c>
      <c r="H275" s="11" t="s">
        <v>1252</v>
      </c>
      <c r="I275" s="19" t="s">
        <v>1323</v>
      </c>
      <c r="J275" s="13" t="s">
        <v>630</v>
      </c>
      <c r="K275" s="13" t="s">
        <v>631</v>
      </c>
      <c r="L275" s="13"/>
      <c r="M275" s="13" t="s">
        <v>1276</v>
      </c>
      <c r="N275" s="9"/>
      <c r="O275" s="13" t="s">
        <v>1050</v>
      </c>
      <c r="P275" s="13"/>
      <c r="Q275" s="13" t="s">
        <v>1051</v>
      </c>
      <c r="R275" s="9" t="s">
        <v>801</v>
      </c>
      <c r="S275" s="9">
        <v>20</v>
      </c>
      <c r="T275" s="9">
        <f>ROUND((D275*1.3*1.2), -1)</f>
        <v>10</v>
      </c>
      <c r="U275" s="132" t="s">
        <v>629</v>
      </c>
      <c r="V275" s="49"/>
      <c r="W275" s="9" t="s">
        <v>1593</v>
      </c>
      <c r="X275" s="132" t="s">
        <v>1592</v>
      </c>
      <c r="Y275" s="9">
        <v>546</v>
      </c>
      <c r="Z275" s="67">
        <v>41956</v>
      </c>
      <c r="AA275" s="45"/>
      <c r="AB275" s="68"/>
      <c r="AC275" s="1"/>
      <c r="AD275" s="1"/>
    </row>
    <row r="276" spans="1:30" s="1" customFormat="1">
      <c r="A276" s="82" t="s">
        <v>92</v>
      </c>
      <c r="B276" s="8">
        <v>102</v>
      </c>
      <c r="C276" s="53" t="s">
        <v>1333</v>
      </c>
      <c r="D276" s="103">
        <v>15.88</v>
      </c>
      <c r="E276" s="84">
        <f>ROUND(D276*1.2, 2)</f>
        <v>19.059999999999999</v>
      </c>
      <c r="F276" s="53">
        <v>2015</v>
      </c>
      <c r="G276" s="53">
        <v>509</v>
      </c>
      <c r="H276" s="86" t="s">
        <v>1334</v>
      </c>
      <c r="I276" s="85" t="s">
        <v>1323</v>
      </c>
      <c r="J276" s="53" t="s">
        <v>1335</v>
      </c>
      <c r="K276" s="53" t="s">
        <v>1336</v>
      </c>
      <c r="L276" s="53"/>
      <c r="M276" s="53" t="s">
        <v>1276</v>
      </c>
      <c r="N276" s="8"/>
      <c r="O276" s="53" t="s">
        <v>1050</v>
      </c>
      <c r="P276" s="53"/>
      <c r="Q276" s="53" t="s">
        <v>1051</v>
      </c>
      <c r="R276" s="8"/>
      <c r="S276" s="8"/>
      <c r="T276" s="8">
        <f>ROUND((D276*1.3*1.2), -1)</f>
        <v>20</v>
      </c>
      <c r="U276" s="133" t="s">
        <v>1337</v>
      </c>
      <c r="V276" s="75"/>
      <c r="W276" s="8" t="s">
        <v>1338</v>
      </c>
      <c r="X276" s="133" t="s">
        <v>1339</v>
      </c>
      <c r="Y276" s="8">
        <v>309</v>
      </c>
      <c r="Z276" s="76">
        <v>42261</v>
      </c>
      <c r="AA276" s="68"/>
      <c r="AB276" s="68"/>
    </row>
    <row r="277" spans="1:30" s="1" customFormat="1">
      <c r="A277" s="33" t="s">
        <v>1474</v>
      </c>
      <c r="B277" s="9">
        <v>57</v>
      </c>
      <c r="C277" s="13" t="s">
        <v>542</v>
      </c>
      <c r="D277" s="13">
        <v>5165</v>
      </c>
      <c r="E277" s="13">
        <f>ROUND(D277*1.2, 0)</f>
        <v>6198</v>
      </c>
      <c r="F277" s="13"/>
      <c r="G277" s="13"/>
      <c r="H277" s="13">
        <v>2009</v>
      </c>
      <c r="I277" s="13">
        <v>232</v>
      </c>
      <c r="J277" s="13"/>
      <c r="K277" s="9" t="s">
        <v>1638</v>
      </c>
      <c r="L277" s="13" t="s">
        <v>1175</v>
      </c>
      <c r="M277" s="13"/>
      <c r="N277" s="13"/>
      <c r="O277" s="13" t="s">
        <v>973</v>
      </c>
      <c r="P277" s="19" t="s">
        <v>972</v>
      </c>
      <c r="Q277" s="13" t="s">
        <v>1050</v>
      </c>
      <c r="R277" s="61"/>
      <c r="S277" s="13" t="s">
        <v>1051</v>
      </c>
      <c r="T277" s="9" t="s">
        <v>1172</v>
      </c>
      <c r="U277" s="9">
        <v>25</v>
      </c>
      <c r="V277" s="9">
        <f>ROUND((D277*1.3*1.2), -1)</f>
        <v>8060</v>
      </c>
      <c r="W277" s="48" t="s">
        <v>1074</v>
      </c>
      <c r="X277" s="49">
        <v>0.22600000000000001</v>
      </c>
      <c r="Y277" s="9" t="s">
        <v>546</v>
      </c>
      <c r="Z277" s="48"/>
      <c r="AA277" s="9">
        <v>424</v>
      </c>
      <c r="AB277" s="45"/>
    </row>
    <row r="278" spans="1:30" s="1" customFormat="1">
      <c r="A278" s="40" t="s">
        <v>92</v>
      </c>
      <c r="B278" s="9">
        <v>33</v>
      </c>
      <c r="C278" s="13" t="s">
        <v>1137</v>
      </c>
      <c r="D278" s="13">
        <v>38200</v>
      </c>
      <c r="E278" s="13">
        <f>ROUND(D278*1.2, 0)</f>
        <v>45840</v>
      </c>
      <c r="F278" s="13"/>
      <c r="G278" s="13"/>
      <c r="H278" s="13">
        <v>480</v>
      </c>
      <c r="I278" s="13"/>
      <c r="J278" s="11" t="s">
        <v>545</v>
      </c>
      <c r="K278" s="19"/>
      <c r="L278" s="13" t="s">
        <v>1155</v>
      </c>
      <c r="M278" s="13" t="s">
        <v>1351</v>
      </c>
      <c r="N278" s="13"/>
      <c r="O278" s="13" t="s">
        <v>1350</v>
      </c>
      <c r="P278" s="9"/>
      <c r="Q278" s="13" t="s">
        <v>1050</v>
      </c>
      <c r="R278" s="13"/>
      <c r="S278" s="13" t="s">
        <v>1051</v>
      </c>
      <c r="T278" s="9" t="s">
        <v>1171</v>
      </c>
      <c r="U278" s="9">
        <v>8</v>
      </c>
      <c r="V278" s="9">
        <f>ROUND((D278*1.3*1.2), -1)</f>
        <v>59590</v>
      </c>
      <c r="W278" s="48" t="s">
        <v>1266</v>
      </c>
      <c r="X278" s="49">
        <v>0.54800000000000004</v>
      </c>
      <c r="Y278" s="9" t="s">
        <v>546</v>
      </c>
      <c r="Z278" s="48"/>
      <c r="AA278" s="9">
        <v>713</v>
      </c>
      <c r="AB278" s="64"/>
    </row>
    <row r="279" spans="1:30" s="1" customFormat="1">
      <c r="A279" s="33" t="s">
        <v>876</v>
      </c>
      <c r="B279" s="58">
        <v>59</v>
      </c>
      <c r="C279" s="13" t="s">
        <v>1466</v>
      </c>
      <c r="D279" s="13">
        <v>2710</v>
      </c>
      <c r="E279" s="13">
        <f>ROUND(D279*1.2, 0)</f>
        <v>3252</v>
      </c>
      <c r="F279" s="13"/>
      <c r="G279" s="13"/>
      <c r="H279" s="13">
        <v>2007</v>
      </c>
      <c r="I279" s="13">
        <v>74</v>
      </c>
      <c r="J279" s="13"/>
      <c r="K279" s="9" t="s">
        <v>135</v>
      </c>
      <c r="L279" s="13" t="s">
        <v>1470</v>
      </c>
      <c r="M279" s="13" t="s">
        <v>863</v>
      </c>
      <c r="N279" s="13"/>
      <c r="O279" s="13" t="s">
        <v>1276</v>
      </c>
      <c r="P279" s="9"/>
      <c r="Q279" s="13" t="s">
        <v>1050</v>
      </c>
      <c r="R279" s="13"/>
      <c r="S279" s="13" t="s">
        <v>1051</v>
      </c>
      <c r="T279" s="9" t="s">
        <v>1172</v>
      </c>
      <c r="U279" s="9">
        <v>100</v>
      </c>
      <c r="V279" s="9">
        <f>ROUND((D279*1.3*1.2), -1)</f>
        <v>4230</v>
      </c>
      <c r="W279" s="48" t="s">
        <v>945</v>
      </c>
      <c r="X279" s="49">
        <v>8.4000000000000005E-2</v>
      </c>
      <c r="Y279" s="9" t="s">
        <v>640</v>
      </c>
      <c r="Z279" s="48"/>
      <c r="AA279" s="9">
        <v>786</v>
      </c>
    </row>
    <row r="280" spans="1:30" s="1" customFormat="1">
      <c r="A280" s="40" t="s">
        <v>876</v>
      </c>
      <c r="B280" s="9">
        <v>60</v>
      </c>
      <c r="C280" s="13" t="s">
        <v>727</v>
      </c>
      <c r="D280" s="13">
        <v>3280</v>
      </c>
      <c r="E280" s="13">
        <f>ROUND(D280*1.2, 0)</f>
        <v>3936</v>
      </c>
      <c r="F280" s="13"/>
      <c r="G280" s="13"/>
      <c r="H280" s="13">
        <v>2007</v>
      </c>
      <c r="I280" s="13">
        <v>99</v>
      </c>
      <c r="J280" s="13"/>
      <c r="K280" s="9" t="s">
        <v>136</v>
      </c>
      <c r="L280" s="13" t="s">
        <v>1471</v>
      </c>
      <c r="M280" s="13" t="s">
        <v>863</v>
      </c>
      <c r="N280" s="13"/>
      <c r="O280" s="13" t="s">
        <v>1276</v>
      </c>
      <c r="P280" s="9"/>
      <c r="Q280" s="13" t="s">
        <v>1050</v>
      </c>
      <c r="R280" s="13"/>
      <c r="S280" s="13" t="s">
        <v>1051</v>
      </c>
      <c r="T280" s="9" t="s">
        <v>1172</v>
      </c>
      <c r="U280" s="9">
        <v>100</v>
      </c>
      <c r="V280" s="9">
        <f>ROUND((D280*1.3*1.2), -1)</f>
        <v>5120</v>
      </c>
      <c r="W280" s="48" t="s">
        <v>884</v>
      </c>
      <c r="X280" s="49">
        <v>0.10199999999999999</v>
      </c>
      <c r="Y280" s="9" t="s">
        <v>640</v>
      </c>
      <c r="Z280" s="48"/>
      <c r="AA280" s="9">
        <v>956</v>
      </c>
      <c r="AB280" s="68"/>
    </row>
    <row r="281" spans="1:30" s="1" customFormat="1">
      <c r="A281" s="183" t="s">
        <v>2167</v>
      </c>
      <c r="B281" s="8">
        <v>68</v>
      </c>
      <c r="C281" s="53" t="s">
        <v>2410</v>
      </c>
      <c r="D281" s="103">
        <v>28.51</v>
      </c>
      <c r="E281" s="103">
        <f>ROUND(D281*1.2, 2)</f>
        <v>34.21</v>
      </c>
      <c r="F281" s="53">
        <v>2024</v>
      </c>
      <c r="G281" s="53">
        <v>480</v>
      </c>
      <c r="H281" s="8"/>
      <c r="I281" s="86" t="s">
        <v>2282</v>
      </c>
      <c r="J281" s="255">
        <v>9789858804251</v>
      </c>
      <c r="K281" s="203" t="s">
        <v>2290</v>
      </c>
      <c r="L281" s="238" t="s">
        <v>2317</v>
      </c>
      <c r="M281" s="250" t="s">
        <v>1198</v>
      </c>
      <c r="N281" s="53" t="s">
        <v>1050</v>
      </c>
      <c r="O281" s="53" t="s">
        <v>1051</v>
      </c>
      <c r="P281" s="8" t="s">
        <v>1171</v>
      </c>
      <c r="Q281" s="133" t="s">
        <v>2283</v>
      </c>
      <c r="R281" s="8" t="s">
        <v>2284</v>
      </c>
      <c r="S281" s="203"/>
      <c r="T281" s="8">
        <v>60</v>
      </c>
      <c r="U281" s="76">
        <v>45335</v>
      </c>
      <c r="V281" s="68"/>
      <c r="W281" s="68"/>
      <c r="X281" s="68"/>
    </row>
    <row r="282" spans="1:30" s="1" customFormat="1">
      <c r="A282" s="234" t="s">
        <v>2167</v>
      </c>
      <c r="B282" s="58">
        <v>70</v>
      </c>
      <c r="C282" s="13" t="s">
        <v>2111</v>
      </c>
      <c r="D282" s="78">
        <v>28.51</v>
      </c>
      <c r="E282" s="78">
        <f>ROUND(D282*1.2, 2)</f>
        <v>34.21</v>
      </c>
      <c r="F282" s="13">
        <v>2022</v>
      </c>
      <c r="G282" s="13">
        <v>480</v>
      </c>
      <c r="H282" s="11" t="s">
        <v>2112</v>
      </c>
      <c r="I282" s="13" t="s">
        <v>1198</v>
      </c>
      <c r="J282" s="13" t="s">
        <v>1050</v>
      </c>
      <c r="K282" s="13" t="s">
        <v>1051</v>
      </c>
      <c r="L282" s="9" t="s">
        <v>1171</v>
      </c>
      <c r="M282" s="132" t="s">
        <v>2113</v>
      </c>
      <c r="N282" s="9" t="s">
        <v>2114</v>
      </c>
      <c r="O282" s="132" t="s">
        <v>2115</v>
      </c>
      <c r="P282" s="9">
        <v>251</v>
      </c>
      <c r="Q282" s="67">
        <v>44784</v>
      </c>
      <c r="R282" s="45"/>
      <c r="S282" s="45"/>
      <c r="T282" s="45"/>
      <c r="U282" s="45"/>
      <c r="V282" s="45"/>
      <c r="W282" s="45"/>
      <c r="X282" s="45"/>
      <c r="Y282" s="45"/>
      <c r="Z282" s="45"/>
      <c r="AA282" s="45"/>
    </row>
    <row r="283" spans="1:30" s="1" customFormat="1">
      <c r="A283" s="33" t="s">
        <v>876</v>
      </c>
      <c r="B283" s="58">
        <v>42</v>
      </c>
      <c r="C283" s="13" t="s">
        <v>130</v>
      </c>
      <c r="D283" s="13">
        <v>3326</v>
      </c>
      <c r="E283" s="13">
        <f>ROUND(D283*1.2, 0)</f>
        <v>3991</v>
      </c>
      <c r="F283" s="13"/>
      <c r="G283" s="13"/>
      <c r="H283" s="13">
        <v>2004</v>
      </c>
      <c r="I283" s="13">
        <v>364</v>
      </c>
      <c r="J283" s="13"/>
      <c r="K283" s="9" t="s">
        <v>131</v>
      </c>
      <c r="L283" s="13" t="s">
        <v>132</v>
      </c>
      <c r="M283" s="13" t="s">
        <v>18</v>
      </c>
      <c r="N283" s="13"/>
      <c r="O283" s="13" t="s">
        <v>1276</v>
      </c>
      <c r="P283" s="9"/>
      <c r="Q283" s="13" t="s">
        <v>1050</v>
      </c>
      <c r="R283" s="13"/>
      <c r="S283" s="13" t="s">
        <v>1051</v>
      </c>
      <c r="T283" s="9" t="s">
        <v>1172</v>
      </c>
      <c r="U283" s="9">
        <v>10</v>
      </c>
      <c r="V283" s="9">
        <f>ROUND((D283*1.3*1.2), -1)</f>
        <v>5190</v>
      </c>
      <c r="W283" s="48" t="s">
        <v>1412</v>
      </c>
      <c r="X283" s="49">
        <v>0.35399999999999998</v>
      </c>
      <c r="Y283" s="9" t="s">
        <v>1413</v>
      </c>
      <c r="Z283" s="48" t="s">
        <v>1414</v>
      </c>
      <c r="AA283" s="9">
        <v>381</v>
      </c>
    </row>
    <row r="284" spans="1:30" s="1" customFormat="1">
      <c r="A284" s="167" t="s">
        <v>2167</v>
      </c>
      <c r="B284" s="58">
        <v>71</v>
      </c>
      <c r="C284" s="13" t="s">
        <v>2118</v>
      </c>
      <c r="D284" s="78">
        <v>23.37</v>
      </c>
      <c r="E284" s="78">
        <f>ROUND(D284*1.2, 2)</f>
        <v>28.04</v>
      </c>
      <c r="F284" s="13">
        <v>2022</v>
      </c>
      <c r="G284" s="13">
        <v>360</v>
      </c>
      <c r="H284" s="11" t="s">
        <v>2117</v>
      </c>
      <c r="I284" s="13" t="s">
        <v>1198</v>
      </c>
      <c r="J284" s="13" t="s">
        <v>1050</v>
      </c>
      <c r="K284" s="13" t="s">
        <v>1051</v>
      </c>
      <c r="L284" s="9" t="s">
        <v>1171</v>
      </c>
      <c r="M284" s="132" t="s">
        <v>2116</v>
      </c>
      <c r="N284" s="9" t="s">
        <v>2110</v>
      </c>
      <c r="O284" s="132" t="s">
        <v>2106</v>
      </c>
      <c r="P284" s="9">
        <v>252</v>
      </c>
      <c r="Q284" s="67">
        <v>44781</v>
      </c>
      <c r="R284" s="45"/>
      <c r="S284" s="45"/>
      <c r="T284" s="45"/>
      <c r="U284" s="45"/>
      <c r="V284" s="45"/>
      <c r="W284" s="45"/>
      <c r="X284" s="45"/>
      <c r="Y284" s="45"/>
      <c r="Z284" s="45"/>
      <c r="AA284" s="45"/>
    </row>
    <row r="285" spans="1:30" s="1" customFormat="1">
      <c r="A285" s="40" t="s">
        <v>876</v>
      </c>
      <c r="B285" s="58">
        <v>56</v>
      </c>
      <c r="C285" s="13" t="s">
        <v>1508</v>
      </c>
      <c r="D285" s="13">
        <v>12290</v>
      </c>
      <c r="E285" s="13">
        <f>ROUND(D285*1.2, 0)</f>
        <v>14748</v>
      </c>
      <c r="F285" s="13"/>
      <c r="G285" s="13"/>
      <c r="H285" s="13">
        <v>360</v>
      </c>
      <c r="I285" s="13"/>
      <c r="J285" s="11" t="s">
        <v>538</v>
      </c>
      <c r="K285" s="19" t="s">
        <v>1323</v>
      </c>
      <c r="L285" s="13" t="s">
        <v>342</v>
      </c>
      <c r="M285" s="13" t="s">
        <v>343</v>
      </c>
      <c r="N285" s="13"/>
      <c r="O285" s="13" t="s">
        <v>1276</v>
      </c>
      <c r="P285" s="13"/>
      <c r="Q285" s="13" t="s">
        <v>1050</v>
      </c>
      <c r="R285" s="9"/>
      <c r="S285" s="13" t="s">
        <v>1051</v>
      </c>
      <c r="T285" s="9"/>
      <c r="U285" s="9"/>
      <c r="V285" s="49"/>
      <c r="W285" s="48" t="s">
        <v>536</v>
      </c>
      <c r="X285" s="48"/>
      <c r="Y285" s="9" t="s">
        <v>537</v>
      </c>
      <c r="Z285" s="9" t="s">
        <v>334</v>
      </c>
      <c r="AA285" s="68"/>
      <c r="AB285" s="68"/>
    </row>
    <row r="286" spans="1:30" s="1" customFormat="1">
      <c r="A286" s="40" t="s">
        <v>92</v>
      </c>
      <c r="B286" s="58">
        <v>150</v>
      </c>
      <c r="C286" s="13" t="s">
        <v>1895</v>
      </c>
      <c r="D286" s="91">
        <v>2.88</v>
      </c>
      <c r="E286" s="78">
        <f t="shared" ref="E286:E297" si="7">ROUND(D286*1.2, 2)</f>
        <v>3.46</v>
      </c>
      <c r="F286" s="13">
        <v>2009</v>
      </c>
      <c r="G286" s="13">
        <v>520</v>
      </c>
      <c r="H286" s="11" t="s">
        <v>1896</v>
      </c>
      <c r="I286" s="19" t="s">
        <v>1323</v>
      </c>
      <c r="J286" s="13" t="s">
        <v>110</v>
      </c>
      <c r="K286" s="13" t="s">
        <v>111</v>
      </c>
      <c r="L286" s="13"/>
      <c r="M286" s="13"/>
      <c r="N286" s="9"/>
      <c r="O286" s="13" t="s">
        <v>1050</v>
      </c>
      <c r="P286" s="13"/>
      <c r="Q286" s="13" t="s">
        <v>1051</v>
      </c>
      <c r="R286" s="9"/>
      <c r="S286" s="9"/>
      <c r="T286" s="9">
        <f>ROUND((D286*1.3*1.2), -1)</f>
        <v>0</v>
      </c>
      <c r="U286" s="48" t="s">
        <v>1898</v>
      </c>
      <c r="V286" s="49"/>
      <c r="W286" s="9" t="s">
        <v>1899</v>
      </c>
      <c r="X286" s="48" t="s">
        <v>1897</v>
      </c>
      <c r="Y286" s="9">
        <v>167</v>
      </c>
      <c r="Z286" s="67"/>
      <c r="AA286" s="45"/>
      <c r="AB286" s="68"/>
    </row>
    <row r="287" spans="1:30" s="1" customFormat="1">
      <c r="A287" s="36" t="s">
        <v>92</v>
      </c>
      <c r="B287" s="58">
        <v>145</v>
      </c>
      <c r="C287" s="13" t="s">
        <v>617</v>
      </c>
      <c r="D287" s="91">
        <v>2.38</v>
      </c>
      <c r="E287" s="78">
        <f t="shared" si="7"/>
        <v>2.86</v>
      </c>
      <c r="F287" s="13">
        <v>2011</v>
      </c>
      <c r="G287" s="13">
        <v>560</v>
      </c>
      <c r="H287" s="9" t="s">
        <v>218</v>
      </c>
      <c r="I287" s="19" t="s">
        <v>1323</v>
      </c>
      <c r="J287" s="13" t="s">
        <v>110</v>
      </c>
      <c r="K287" s="13" t="s">
        <v>111</v>
      </c>
      <c r="L287" s="13"/>
      <c r="M287" s="13" t="s">
        <v>1322</v>
      </c>
      <c r="N287" s="13" t="s">
        <v>112</v>
      </c>
      <c r="O287" s="13" t="s">
        <v>1050</v>
      </c>
      <c r="P287" s="13"/>
      <c r="Q287" s="13" t="s">
        <v>1051</v>
      </c>
      <c r="R287" s="9" t="s">
        <v>801</v>
      </c>
      <c r="S287" s="9">
        <v>10</v>
      </c>
      <c r="T287" s="9">
        <f>ROUND((D287*1.3*1.2), -1)</f>
        <v>0</v>
      </c>
      <c r="U287" s="48" t="s">
        <v>507</v>
      </c>
      <c r="V287" s="49">
        <v>0.52600000000000002</v>
      </c>
      <c r="W287" s="9" t="s">
        <v>219</v>
      </c>
      <c r="X287" s="48" t="s">
        <v>1507</v>
      </c>
      <c r="Y287" s="9">
        <v>791</v>
      </c>
      <c r="Z287" s="45"/>
      <c r="AA287" s="45"/>
    </row>
    <row r="288" spans="1:30" s="1" customFormat="1">
      <c r="A288" s="167" t="s">
        <v>2166</v>
      </c>
      <c r="B288" s="58">
        <v>74</v>
      </c>
      <c r="C288" s="13" t="s">
        <v>2248</v>
      </c>
      <c r="D288" s="91">
        <v>6.16</v>
      </c>
      <c r="E288" s="91">
        <f t="shared" si="7"/>
        <v>7.39</v>
      </c>
      <c r="F288" s="13">
        <v>2024</v>
      </c>
      <c r="G288" s="13">
        <v>104</v>
      </c>
      <c r="H288" s="13"/>
      <c r="I288" s="86" t="s">
        <v>2223</v>
      </c>
      <c r="J288" s="207">
        <v>9789858804459</v>
      </c>
      <c r="K288" s="128" t="s">
        <v>2290</v>
      </c>
      <c r="L288" s="206" t="s">
        <v>2306</v>
      </c>
      <c r="M288" s="13" t="s">
        <v>926</v>
      </c>
      <c r="N288" s="53" t="s">
        <v>1050</v>
      </c>
      <c r="O288" s="13" t="s">
        <v>1051</v>
      </c>
      <c r="P288" s="9" t="s">
        <v>2224</v>
      </c>
      <c r="Q288" s="132" t="s">
        <v>2225</v>
      </c>
      <c r="R288" s="8" t="s">
        <v>2226</v>
      </c>
      <c r="S288" s="132" t="s">
        <v>2229</v>
      </c>
      <c r="T288" s="9">
        <v>135</v>
      </c>
      <c r="U288" s="67">
        <v>45384</v>
      </c>
      <c r="V288" s="45"/>
      <c r="W288" s="45"/>
      <c r="X288" s="45"/>
      <c r="Y288" s="45"/>
      <c r="Z288" s="45"/>
      <c r="AA288" s="45"/>
    </row>
    <row r="289" spans="1:29" s="1" customFormat="1">
      <c r="A289" s="40" t="s">
        <v>1888</v>
      </c>
      <c r="B289" s="58">
        <v>105</v>
      </c>
      <c r="C289" s="102" t="s">
        <v>722</v>
      </c>
      <c r="D289" s="91">
        <v>2.92</v>
      </c>
      <c r="E289" s="78">
        <f t="shared" si="7"/>
        <v>3.5</v>
      </c>
      <c r="F289" s="13">
        <v>2012</v>
      </c>
      <c r="G289" s="13">
        <v>304</v>
      </c>
      <c r="H289" s="11" t="s">
        <v>845</v>
      </c>
      <c r="I289" s="19" t="s">
        <v>1323</v>
      </c>
      <c r="J289" s="13" t="s">
        <v>723</v>
      </c>
      <c r="K289" s="13" t="s">
        <v>724</v>
      </c>
      <c r="L289" s="13"/>
      <c r="M289" s="13" t="s">
        <v>1322</v>
      </c>
      <c r="N289" s="53"/>
      <c r="O289" s="13" t="s">
        <v>1050</v>
      </c>
      <c r="P289" s="53"/>
      <c r="Q289" s="13" t="s">
        <v>1051</v>
      </c>
      <c r="R289" s="8" t="s">
        <v>801</v>
      </c>
      <c r="S289" s="9">
        <v>20</v>
      </c>
      <c r="T289" s="9">
        <f>ROUND((D289*1.3*1.2), -1)</f>
        <v>0</v>
      </c>
      <c r="U289" s="48" t="s">
        <v>725</v>
      </c>
      <c r="V289" s="49">
        <v>0.3</v>
      </c>
      <c r="W289" s="9" t="s">
        <v>844</v>
      </c>
      <c r="X289" s="48"/>
      <c r="Y289" s="9">
        <v>270</v>
      </c>
      <c r="Z289" s="67">
        <v>41081</v>
      </c>
      <c r="AA289" s="45"/>
      <c r="AB289" s="68"/>
    </row>
    <row r="290" spans="1:29" s="1" customFormat="1">
      <c r="A290" s="33" t="s">
        <v>1889</v>
      </c>
      <c r="B290" s="58">
        <v>151</v>
      </c>
      <c r="C290" s="13" t="s">
        <v>186</v>
      </c>
      <c r="D290" s="78">
        <v>3.14</v>
      </c>
      <c r="E290" s="78">
        <f t="shared" si="7"/>
        <v>3.77</v>
      </c>
      <c r="F290" s="13">
        <v>2014</v>
      </c>
      <c r="G290" s="13">
        <v>208</v>
      </c>
      <c r="H290" s="11" t="s">
        <v>187</v>
      </c>
      <c r="I290" s="19" t="s">
        <v>1323</v>
      </c>
      <c r="J290" s="13" t="s">
        <v>6</v>
      </c>
      <c r="K290" s="13" t="s">
        <v>7</v>
      </c>
      <c r="L290" s="13"/>
      <c r="M290" s="13" t="s">
        <v>1276</v>
      </c>
      <c r="N290" s="9"/>
      <c r="O290" s="13" t="s">
        <v>1050</v>
      </c>
      <c r="P290" s="13"/>
      <c r="Q290" s="13" t="s">
        <v>1051</v>
      </c>
      <c r="R290" s="9" t="s">
        <v>801</v>
      </c>
      <c r="S290" s="9">
        <v>40</v>
      </c>
      <c r="T290" s="9">
        <f>ROUND((D290*1.3*1.2), 2)</f>
        <v>4.9000000000000004</v>
      </c>
      <c r="U290" s="48" t="s">
        <v>323</v>
      </c>
      <c r="V290" s="49">
        <v>0.218</v>
      </c>
      <c r="W290" s="9" t="s">
        <v>324</v>
      </c>
      <c r="X290" s="48" t="s">
        <v>5</v>
      </c>
      <c r="Y290" s="9">
        <v>82</v>
      </c>
      <c r="Z290" s="67">
        <v>41729</v>
      </c>
      <c r="AA290" s="45"/>
    </row>
    <row r="291" spans="1:29" s="1" customFormat="1">
      <c r="A291" s="82" t="s">
        <v>1889</v>
      </c>
      <c r="B291" s="8">
        <v>120</v>
      </c>
      <c r="C291" s="53" t="s">
        <v>281</v>
      </c>
      <c r="D291" s="103">
        <v>6.18</v>
      </c>
      <c r="E291" s="84">
        <f t="shared" si="7"/>
        <v>7.42</v>
      </c>
      <c r="F291" s="53">
        <v>2012</v>
      </c>
      <c r="G291" s="53">
        <v>368</v>
      </c>
      <c r="H291" s="86" t="s">
        <v>282</v>
      </c>
      <c r="I291" s="85" t="s">
        <v>1323</v>
      </c>
      <c r="J291" s="53" t="s">
        <v>283</v>
      </c>
      <c r="K291" s="53" t="s">
        <v>284</v>
      </c>
      <c r="L291" s="53"/>
      <c r="M291" s="53" t="s">
        <v>1322</v>
      </c>
      <c r="N291" s="53"/>
      <c r="O291" s="53" t="s">
        <v>1050</v>
      </c>
      <c r="P291" s="53"/>
      <c r="Q291" s="53" t="s">
        <v>1051</v>
      </c>
      <c r="R291" s="8" t="s">
        <v>1171</v>
      </c>
      <c r="S291" s="8">
        <v>14</v>
      </c>
      <c r="T291" s="8">
        <f>ROUND((D291*1.3*1.2), -1)</f>
        <v>10</v>
      </c>
      <c r="U291" s="72" t="s">
        <v>345</v>
      </c>
      <c r="V291" s="75">
        <v>0.47799999999999998</v>
      </c>
      <c r="W291" s="8" t="s">
        <v>346</v>
      </c>
      <c r="X291" s="72" t="s">
        <v>347</v>
      </c>
      <c r="Y291" s="8">
        <v>387</v>
      </c>
      <c r="Z291" s="76">
        <v>41198</v>
      </c>
      <c r="AA291" s="68"/>
      <c r="AB291" s="68"/>
    </row>
    <row r="292" spans="1:29" s="1" customFormat="1">
      <c r="A292" s="33" t="s">
        <v>1889</v>
      </c>
      <c r="B292" s="9">
        <v>113</v>
      </c>
      <c r="C292" s="13" t="s">
        <v>1550</v>
      </c>
      <c r="D292" s="91">
        <v>2.27</v>
      </c>
      <c r="E292" s="78">
        <f t="shared" si="7"/>
        <v>2.72</v>
      </c>
      <c r="F292" s="13">
        <v>2013</v>
      </c>
      <c r="G292" s="13">
        <v>231</v>
      </c>
      <c r="H292" s="11" t="s">
        <v>1033</v>
      </c>
      <c r="I292" s="19" t="s">
        <v>1323</v>
      </c>
      <c r="J292" s="13" t="s">
        <v>1034</v>
      </c>
      <c r="K292" s="13" t="s">
        <v>1035</v>
      </c>
      <c r="L292" s="13"/>
      <c r="M292" s="13" t="s">
        <v>1322</v>
      </c>
      <c r="N292" s="13"/>
      <c r="O292" s="13" t="s">
        <v>1050</v>
      </c>
      <c r="P292" s="13"/>
      <c r="Q292" s="13" t="s">
        <v>1051</v>
      </c>
      <c r="R292" s="9"/>
      <c r="S292" s="9"/>
      <c r="T292" s="9">
        <f>ROUND((D292*1.3*1.2), -1)</f>
        <v>0</v>
      </c>
      <c r="U292" s="48" t="s">
        <v>204</v>
      </c>
      <c r="V292" s="49"/>
      <c r="W292" s="9" t="s">
        <v>1036</v>
      </c>
      <c r="X292" s="48" t="s">
        <v>1465</v>
      </c>
      <c r="Y292" s="9">
        <v>168</v>
      </c>
      <c r="Z292" s="67"/>
      <c r="AA292" s="68"/>
    </row>
    <row r="293" spans="1:29" s="1" customFormat="1">
      <c r="A293" s="33" t="s">
        <v>1889</v>
      </c>
      <c r="B293" s="58">
        <v>106</v>
      </c>
      <c r="C293" s="13" t="s">
        <v>791</v>
      </c>
      <c r="D293" s="78">
        <v>6.27</v>
      </c>
      <c r="E293" s="78">
        <f t="shared" si="7"/>
        <v>7.52</v>
      </c>
      <c r="F293" s="13">
        <v>2014</v>
      </c>
      <c r="G293" s="13">
        <v>216</v>
      </c>
      <c r="H293" s="11" t="s">
        <v>1486</v>
      </c>
      <c r="I293" s="19" t="s">
        <v>1323</v>
      </c>
      <c r="J293" s="13" t="s">
        <v>792</v>
      </c>
      <c r="K293" s="13" t="s">
        <v>1485</v>
      </c>
      <c r="L293" s="13"/>
      <c r="M293" s="13" t="s">
        <v>1276</v>
      </c>
      <c r="N293" s="9"/>
      <c r="O293" s="13" t="s">
        <v>1050</v>
      </c>
      <c r="P293" s="13"/>
      <c r="Q293" s="13" t="s">
        <v>1051</v>
      </c>
      <c r="R293" s="8" t="s">
        <v>801</v>
      </c>
      <c r="S293" s="9">
        <v>30</v>
      </c>
      <c r="T293" s="10">
        <f>ROUND((D293*1.3*1.2), 2)</f>
        <v>9.7799999999999994</v>
      </c>
      <c r="U293" s="48" t="s">
        <v>1487</v>
      </c>
      <c r="V293" s="49">
        <v>0.222</v>
      </c>
      <c r="W293" s="9" t="s">
        <v>1488</v>
      </c>
      <c r="X293" s="48" t="s">
        <v>1489</v>
      </c>
      <c r="Y293" s="9">
        <v>140</v>
      </c>
      <c r="Z293" s="67">
        <v>41606</v>
      </c>
      <c r="AA293" s="45"/>
    </row>
    <row r="294" spans="1:29" s="1" customFormat="1">
      <c r="A294" s="40" t="s">
        <v>1888</v>
      </c>
      <c r="B294" s="9">
        <v>153</v>
      </c>
      <c r="C294" s="13" t="s">
        <v>1565</v>
      </c>
      <c r="D294" s="91">
        <v>1.65</v>
      </c>
      <c r="E294" s="78">
        <f t="shared" si="7"/>
        <v>1.98</v>
      </c>
      <c r="F294" s="13">
        <v>2008</v>
      </c>
      <c r="G294" s="13">
        <v>217</v>
      </c>
      <c r="H294" s="11" t="s">
        <v>1430</v>
      </c>
      <c r="I294" s="19" t="s">
        <v>1323</v>
      </c>
      <c r="J294" s="13" t="s">
        <v>1429</v>
      </c>
      <c r="K294" s="13" t="s">
        <v>1431</v>
      </c>
      <c r="L294" s="13"/>
      <c r="M294" s="13" t="s">
        <v>1276</v>
      </c>
      <c r="N294" s="9"/>
      <c r="O294" s="13" t="s">
        <v>1050</v>
      </c>
      <c r="P294" s="13"/>
      <c r="Q294" s="13" t="s">
        <v>1051</v>
      </c>
      <c r="R294" s="9" t="s">
        <v>1172</v>
      </c>
      <c r="S294" s="9">
        <v>20</v>
      </c>
      <c r="T294" s="9">
        <f>ROUND((D294*1.3*1.2), -1)</f>
        <v>0</v>
      </c>
      <c r="U294" s="48" t="s">
        <v>714</v>
      </c>
      <c r="V294" s="49">
        <v>0.216</v>
      </c>
      <c r="W294" s="9" t="s">
        <v>1021</v>
      </c>
      <c r="X294" s="48" t="s">
        <v>1419</v>
      </c>
      <c r="Y294" s="9">
        <v>69</v>
      </c>
      <c r="Z294" s="45"/>
      <c r="AA294" s="45"/>
      <c r="AB294" s="68"/>
      <c r="AC294" s="68"/>
    </row>
    <row r="295" spans="1:29" s="1" customFormat="1">
      <c r="A295" s="33" t="s">
        <v>1889</v>
      </c>
      <c r="B295" s="9">
        <v>158</v>
      </c>
      <c r="C295" s="13" t="s">
        <v>912</v>
      </c>
      <c r="D295" s="91">
        <v>9.58</v>
      </c>
      <c r="E295" s="78">
        <f t="shared" si="7"/>
        <v>11.5</v>
      </c>
      <c r="F295" s="13">
        <v>2014</v>
      </c>
      <c r="G295" s="13">
        <v>112</v>
      </c>
      <c r="H295" s="11" t="s">
        <v>913</v>
      </c>
      <c r="I295" s="19" t="s">
        <v>1390</v>
      </c>
      <c r="J295" s="13" t="s">
        <v>885</v>
      </c>
      <c r="K295" s="13" t="s">
        <v>886</v>
      </c>
      <c r="L295" s="13"/>
      <c r="M295" s="13" t="s">
        <v>1276</v>
      </c>
      <c r="N295" s="9"/>
      <c r="O295" s="13" t="s">
        <v>1050</v>
      </c>
      <c r="P295" s="13"/>
      <c r="Q295" s="13" t="s">
        <v>1527</v>
      </c>
      <c r="R295" s="9" t="s">
        <v>800</v>
      </c>
      <c r="S295" s="9"/>
      <c r="T295" s="10">
        <f>ROUND((D295*1.3*1.2), -1)</f>
        <v>10</v>
      </c>
      <c r="U295" s="48" t="s">
        <v>1081</v>
      </c>
      <c r="V295" s="49">
        <v>0.2</v>
      </c>
      <c r="W295" s="9" t="s">
        <v>1082</v>
      </c>
      <c r="X295" s="48" t="s">
        <v>1083</v>
      </c>
      <c r="Y295" s="9">
        <v>196</v>
      </c>
      <c r="Z295" s="67">
        <v>41779</v>
      </c>
      <c r="AA295" s="45"/>
    </row>
    <row r="296" spans="1:29" s="1" customFormat="1">
      <c r="A296" s="40" t="s">
        <v>1332</v>
      </c>
      <c r="B296" s="9">
        <v>172</v>
      </c>
      <c r="C296" s="102" t="s">
        <v>728</v>
      </c>
      <c r="D296" s="91">
        <v>0.18</v>
      </c>
      <c r="E296" s="78">
        <f t="shared" si="7"/>
        <v>0.22</v>
      </c>
      <c r="F296" s="13">
        <v>2003</v>
      </c>
      <c r="G296" s="13">
        <v>110</v>
      </c>
      <c r="H296" s="11" t="s">
        <v>137</v>
      </c>
      <c r="I296" s="19"/>
      <c r="J296" s="53" t="s">
        <v>1632</v>
      </c>
      <c r="K296" s="13" t="s">
        <v>864</v>
      </c>
      <c r="L296" s="13"/>
      <c r="M296" s="13" t="s">
        <v>189</v>
      </c>
      <c r="N296" s="8"/>
      <c r="O296" s="13" t="s">
        <v>1050</v>
      </c>
      <c r="P296" s="13"/>
      <c r="Q296" s="13" t="s">
        <v>1051</v>
      </c>
      <c r="R296" s="8" t="s">
        <v>1172</v>
      </c>
      <c r="S296" s="9">
        <v>30</v>
      </c>
      <c r="T296" s="10">
        <f>ROUND((D296*1.3*1.2), -1)</f>
        <v>0</v>
      </c>
      <c r="U296" s="72" t="s">
        <v>667</v>
      </c>
      <c r="V296" s="49">
        <v>0.122</v>
      </c>
      <c r="W296" s="9" t="s">
        <v>669</v>
      </c>
      <c r="X296" s="48" t="s">
        <v>670</v>
      </c>
      <c r="Y296" s="9"/>
      <c r="Z296" s="67"/>
      <c r="AA296" s="68"/>
    </row>
    <row r="297" spans="1:29" s="1" customFormat="1">
      <c r="A297" s="234" t="s">
        <v>2166</v>
      </c>
      <c r="B297" s="9">
        <v>78</v>
      </c>
      <c r="C297" s="185" t="s">
        <v>2298</v>
      </c>
      <c r="D297" s="91">
        <v>6.88</v>
      </c>
      <c r="E297" s="91">
        <f t="shared" si="7"/>
        <v>8.26</v>
      </c>
      <c r="F297" s="13">
        <v>2024</v>
      </c>
      <c r="G297" s="13">
        <v>120</v>
      </c>
      <c r="H297" s="13"/>
      <c r="I297" s="11" t="s">
        <v>2227</v>
      </c>
      <c r="J297" s="255">
        <v>9789858804466</v>
      </c>
      <c r="K297" s="128" t="s">
        <v>2290</v>
      </c>
      <c r="L297" s="206" t="s">
        <v>2307</v>
      </c>
      <c r="M297" s="13" t="s">
        <v>926</v>
      </c>
      <c r="N297" s="53" t="s">
        <v>1050</v>
      </c>
      <c r="O297" s="13" t="s">
        <v>1051</v>
      </c>
      <c r="P297" s="9" t="s">
        <v>2224</v>
      </c>
      <c r="Q297" s="132" t="s">
        <v>2228</v>
      </c>
      <c r="R297" s="8" t="s">
        <v>2226</v>
      </c>
      <c r="S297" s="132" t="s">
        <v>2230</v>
      </c>
      <c r="T297" s="10">
        <v>136</v>
      </c>
      <c r="U297" s="76">
        <v>45384</v>
      </c>
      <c r="V297" s="45"/>
      <c r="W297" s="45"/>
      <c r="X297" s="68"/>
      <c r="Y297" s="45"/>
    </row>
    <row r="298" spans="1:29" s="1" customFormat="1">
      <c r="A298" s="33" t="s">
        <v>93</v>
      </c>
      <c r="B298" s="9">
        <v>44</v>
      </c>
      <c r="C298" s="13" t="s">
        <v>1267</v>
      </c>
      <c r="D298" s="13">
        <v>15510</v>
      </c>
      <c r="E298" s="13">
        <f>ROUND(D298*1.2, 0)</f>
        <v>18612</v>
      </c>
      <c r="F298" s="13"/>
      <c r="G298" s="13"/>
      <c r="H298" s="13">
        <v>2009</v>
      </c>
      <c r="I298" s="13">
        <v>365</v>
      </c>
      <c r="J298" s="13"/>
      <c r="K298" s="9" t="s">
        <v>900</v>
      </c>
      <c r="L298" s="53" t="s">
        <v>1587</v>
      </c>
      <c r="M298" s="13" t="s">
        <v>1588</v>
      </c>
      <c r="N298" s="13"/>
      <c r="O298" s="13"/>
      <c r="P298" s="8"/>
      <c r="Q298" s="13" t="s">
        <v>1050</v>
      </c>
      <c r="R298" s="61"/>
      <c r="S298" s="13" t="s">
        <v>1051</v>
      </c>
      <c r="T298" s="9" t="s">
        <v>1172</v>
      </c>
      <c r="U298" s="9">
        <v>10</v>
      </c>
      <c r="V298" s="9">
        <f>ROUND((D298*1.3*1.2), -1)</f>
        <v>24200</v>
      </c>
      <c r="W298" s="48" t="s">
        <v>790</v>
      </c>
      <c r="X298" s="49">
        <v>0.35599999999999998</v>
      </c>
      <c r="Y298" s="10" t="s">
        <v>826</v>
      </c>
      <c r="Z298" s="48"/>
      <c r="AA298" s="8">
        <v>120</v>
      </c>
    </row>
    <row r="299" spans="1:29" s="1" customFormat="1">
      <c r="A299" s="40" t="s">
        <v>876</v>
      </c>
      <c r="B299" s="9">
        <v>62</v>
      </c>
      <c r="C299" s="13" t="s">
        <v>1341</v>
      </c>
      <c r="D299" s="13">
        <v>4870</v>
      </c>
      <c r="E299" s="13">
        <f>ROUND(D299*1.2, 0)</f>
        <v>5844</v>
      </c>
      <c r="F299" s="13"/>
      <c r="G299" s="13"/>
      <c r="H299" s="13">
        <v>2004</v>
      </c>
      <c r="I299" s="13">
        <v>211</v>
      </c>
      <c r="J299" s="13"/>
      <c r="K299" s="9" t="s">
        <v>1186</v>
      </c>
      <c r="L299" s="13" t="s">
        <v>732</v>
      </c>
      <c r="M299" s="13" t="s">
        <v>733</v>
      </c>
      <c r="N299" s="13"/>
      <c r="O299" s="13" t="s">
        <v>734</v>
      </c>
      <c r="P299" s="13"/>
      <c r="Q299" s="13" t="s">
        <v>1050</v>
      </c>
      <c r="R299" s="13"/>
      <c r="S299" s="13" t="s">
        <v>1051</v>
      </c>
      <c r="T299" s="9" t="s">
        <v>1172</v>
      </c>
      <c r="U299" s="9">
        <v>20</v>
      </c>
      <c r="V299" s="9">
        <f>ROUND((D299*1.3*1.2), -1)</f>
        <v>7600</v>
      </c>
      <c r="W299" s="48" t="s">
        <v>1184</v>
      </c>
      <c r="X299" s="49">
        <v>0.21</v>
      </c>
      <c r="Y299" s="51" t="s">
        <v>1185</v>
      </c>
      <c r="Z299" s="48" t="s">
        <v>401</v>
      </c>
      <c r="AA299" s="9"/>
    </row>
    <row r="300" spans="1:29" s="1" customFormat="1">
      <c r="A300" s="40" t="s">
        <v>89</v>
      </c>
      <c r="B300" s="9">
        <v>81</v>
      </c>
      <c r="C300" s="13" t="s">
        <v>1117</v>
      </c>
      <c r="D300" s="13">
        <v>4100</v>
      </c>
      <c r="E300" s="13">
        <f>ROUND(D300*1.2, 0)</f>
        <v>4920</v>
      </c>
      <c r="F300" s="13"/>
      <c r="G300" s="13"/>
      <c r="H300" s="13" t="s">
        <v>1222</v>
      </c>
      <c r="I300" s="13"/>
      <c r="J300" s="13" t="s">
        <v>1223</v>
      </c>
      <c r="K300" s="19"/>
      <c r="L300" s="9"/>
      <c r="M300" s="13" t="s">
        <v>1050</v>
      </c>
      <c r="N300" s="13">
        <v>2006</v>
      </c>
      <c r="O300" s="13">
        <v>186</v>
      </c>
      <c r="P300" s="13"/>
      <c r="Q300" s="13" t="s">
        <v>1051</v>
      </c>
      <c r="R300" s="9" t="s">
        <v>1172</v>
      </c>
      <c r="S300" s="9">
        <v>30</v>
      </c>
      <c r="T300" s="9">
        <f>ROUND((D300*1.3*1.2), -1)</f>
        <v>6400</v>
      </c>
      <c r="U300" s="48" t="s">
        <v>120</v>
      </c>
      <c r="V300" s="49">
        <v>0.184</v>
      </c>
      <c r="W300" s="9" t="s">
        <v>1614</v>
      </c>
      <c r="X300" s="9" t="s">
        <v>426</v>
      </c>
      <c r="Y300" s="48"/>
      <c r="Z300" s="9"/>
      <c r="AA300" s="45"/>
    </row>
    <row r="301" spans="1:29" s="1" customFormat="1">
      <c r="A301" s="82" t="s">
        <v>93</v>
      </c>
      <c r="B301" s="8">
        <v>84</v>
      </c>
      <c r="C301" s="53" t="s">
        <v>677</v>
      </c>
      <c r="D301" s="53">
        <v>8740</v>
      </c>
      <c r="E301" s="53">
        <f>ROUND(D301*1.2, 0)</f>
        <v>10488</v>
      </c>
      <c r="F301" s="53"/>
      <c r="G301" s="53"/>
      <c r="H301" s="53">
        <v>2008</v>
      </c>
      <c r="I301" s="53">
        <v>232</v>
      </c>
      <c r="J301" s="8" t="s">
        <v>261</v>
      </c>
      <c r="K301" s="53" t="s">
        <v>262</v>
      </c>
      <c r="L301" s="53" t="s">
        <v>279</v>
      </c>
      <c r="M301" s="53"/>
      <c r="N301" s="53" t="s">
        <v>280</v>
      </c>
      <c r="O301" s="8"/>
      <c r="P301" s="53" t="s">
        <v>1050</v>
      </c>
      <c r="Q301" s="53"/>
      <c r="R301" s="53" t="s">
        <v>1051</v>
      </c>
      <c r="S301" s="8" t="s">
        <v>1172</v>
      </c>
      <c r="T301" s="8">
        <v>30</v>
      </c>
      <c r="U301" s="8">
        <f>ROUND((D301*1.3*1.2), -1)</f>
        <v>13630</v>
      </c>
      <c r="V301" s="72" t="s">
        <v>652</v>
      </c>
      <c r="W301" s="75">
        <v>0.24</v>
      </c>
      <c r="X301" s="8" t="s">
        <v>680</v>
      </c>
      <c r="Y301" s="72"/>
      <c r="Z301" s="8">
        <v>505</v>
      </c>
      <c r="AA301" s="68"/>
    </row>
    <row r="302" spans="1:29" s="1" customFormat="1">
      <c r="A302" s="40" t="s">
        <v>878</v>
      </c>
      <c r="B302" s="9">
        <v>36</v>
      </c>
      <c r="C302" s="13" t="s">
        <v>1604</v>
      </c>
      <c r="D302" s="13">
        <v>6220</v>
      </c>
      <c r="E302" s="13">
        <f>ROUND(D302*1.2, 0)</f>
        <v>7464</v>
      </c>
      <c r="F302" s="13"/>
      <c r="G302" s="13"/>
      <c r="H302" s="13">
        <v>224</v>
      </c>
      <c r="I302" s="13"/>
      <c r="J302" s="11" t="s">
        <v>241</v>
      </c>
      <c r="K302" s="19"/>
      <c r="L302" s="13" t="s">
        <v>925</v>
      </c>
      <c r="M302" s="13" t="s">
        <v>578</v>
      </c>
      <c r="N302" s="13"/>
      <c r="O302" s="13" t="s">
        <v>926</v>
      </c>
      <c r="P302" s="13" t="s">
        <v>220</v>
      </c>
      <c r="Q302" s="13" t="s">
        <v>1050</v>
      </c>
      <c r="R302" s="13"/>
      <c r="S302" s="13" t="s">
        <v>1051</v>
      </c>
      <c r="T302" s="9" t="s">
        <v>1172</v>
      </c>
      <c r="U302" s="9">
        <v>20</v>
      </c>
      <c r="V302" s="9">
        <f>ROUND((D302*1.3*1.2), -1)</f>
        <v>9700</v>
      </c>
      <c r="W302" s="48" t="s">
        <v>1385</v>
      </c>
      <c r="X302" s="49">
        <v>0.222</v>
      </c>
      <c r="Y302" s="9" t="s">
        <v>242</v>
      </c>
      <c r="Z302" s="48"/>
      <c r="AA302" s="9">
        <v>11</v>
      </c>
      <c r="AB302" s="64"/>
    </row>
    <row r="303" spans="1:29" s="1" customFormat="1">
      <c r="A303" s="40" t="s">
        <v>1888</v>
      </c>
      <c r="B303" s="9">
        <v>157</v>
      </c>
      <c r="C303" s="13" t="s">
        <v>751</v>
      </c>
      <c r="D303" s="91">
        <v>1.46</v>
      </c>
      <c r="E303" s="78">
        <f>ROUND(D303*1.2, 2)</f>
        <v>1.75</v>
      </c>
      <c r="F303" s="13">
        <v>2008</v>
      </c>
      <c r="G303" s="13">
        <v>256</v>
      </c>
      <c r="H303" s="11" t="s">
        <v>753</v>
      </c>
      <c r="I303" s="19" t="s">
        <v>1323</v>
      </c>
      <c r="J303" s="13" t="s">
        <v>752</v>
      </c>
      <c r="K303" s="13" t="s">
        <v>149</v>
      </c>
      <c r="L303" s="13"/>
      <c r="M303" s="13" t="s">
        <v>926</v>
      </c>
      <c r="N303" s="13"/>
      <c r="O303" s="13" t="s">
        <v>1050</v>
      </c>
      <c r="P303" s="13"/>
      <c r="Q303" s="13" t="s">
        <v>1051</v>
      </c>
      <c r="R303" s="9"/>
      <c r="S303" s="9"/>
      <c r="T303" s="9">
        <f>ROUND((D303*1.3*1.2), -1)</f>
        <v>0</v>
      </c>
      <c r="U303" s="48" t="s">
        <v>577</v>
      </c>
      <c r="V303" s="49"/>
      <c r="W303" s="9"/>
      <c r="X303" s="48" t="s">
        <v>810</v>
      </c>
      <c r="Y303" s="9">
        <v>2435</v>
      </c>
      <c r="Z303" s="45"/>
      <c r="AA303" s="45"/>
      <c r="AB303" s="68"/>
    </row>
    <row r="304" spans="1:29" s="1" customFormat="1">
      <c r="A304" s="40" t="s">
        <v>1332</v>
      </c>
      <c r="B304" s="9">
        <v>175</v>
      </c>
      <c r="C304" s="13" t="s">
        <v>671</v>
      </c>
      <c r="D304" s="91">
        <v>0.31</v>
      </c>
      <c r="E304" s="78">
        <f>ROUND(D304*1.2, 2)</f>
        <v>0.37</v>
      </c>
      <c r="F304" s="13">
        <v>2003</v>
      </c>
      <c r="G304" s="13">
        <v>338</v>
      </c>
      <c r="H304" s="9" t="s">
        <v>1043</v>
      </c>
      <c r="I304" s="9"/>
      <c r="J304" s="13" t="s">
        <v>757</v>
      </c>
      <c r="K304" s="13" t="s">
        <v>1442</v>
      </c>
      <c r="L304" s="13"/>
      <c r="M304" s="13" t="s">
        <v>1445</v>
      </c>
      <c r="N304" s="9"/>
      <c r="O304" s="13" t="s">
        <v>1050</v>
      </c>
      <c r="P304" s="13"/>
      <c r="Q304" s="13" t="s">
        <v>1051</v>
      </c>
      <c r="R304" s="9" t="s">
        <v>1172</v>
      </c>
      <c r="S304" s="9">
        <v>20</v>
      </c>
      <c r="T304" s="9">
        <f>ROUND((D304*1.3*1.2), -1)</f>
        <v>0</v>
      </c>
      <c r="U304" s="48" t="s">
        <v>1215</v>
      </c>
      <c r="V304" s="49">
        <v>0.35799999999999998</v>
      </c>
      <c r="W304" s="9" t="s">
        <v>1315</v>
      </c>
      <c r="X304" s="48" t="s">
        <v>1194</v>
      </c>
      <c r="Y304" s="9">
        <v>572</v>
      </c>
      <c r="Z304" s="45"/>
      <c r="AA304" s="45"/>
    </row>
    <row r="305" spans="1:30" s="1" customFormat="1">
      <c r="A305" s="40" t="s">
        <v>876</v>
      </c>
      <c r="B305" s="9">
        <v>56</v>
      </c>
      <c r="C305" s="13" t="s">
        <v>672</v>
      </c>
      <c r="D305" s="13">
        <v>1680</v>
      </c>
      <c r="E305" s="13">
        <f>ROUND(D305*1.2, 0)</f>
        <v>2016</v>
      </c>
      <c r="F305" s="13"/>
      <c r="G305" s="13"/>
      <c r="H305" s="13">
        <v>2002</v>
      </c>
      <c r="I305" s="13">
        <v>160</v>
      </c>
      <c r="J305" s="13"/>
      <c r="K305" s="9" t="s">
        <v>1044</v>
      </c>
      <c r="L305" s="13" t="s">
        <v>1440</v>
      </c>
      <c r="M305" s="13" t="s">
        <v>1443</v>
      </c>
      <c r="N305" s="13"/>
      <c r="O305" s="13" t="s">
        <v>189</v>
      </c>
      <c r="P305" s="9"/>
      <c r="Q305" s="13" t="s">
        <v>1050</v>
      </c>
      <c r="R305" s="13"/>
      <c r="S305" s="13" t="s">
        <v>1051</v>
      </c>
      <c r="T305" s="9" t="s">
        <v>1172</v>
      </c>
      <c r="U305" s="9">
        <v>30</v>
      </c>
      <c r="V305" s="9">
        <f>ROUND((D305*1.3*1.2), -1)</f>
        <v>2620</v>
      </c>
      <c r="W305" s="48" t="s">
        <v>385</v>
      </c>
      <c r="X305" s="49">
        <v>0.156</v>
      </c>
      <c r="Y305" s="9" t="s">
        <v>1316</v>
      </c>
      <c r="Z305" s="48" t="s">
        <v>180</v>
      </c>
      <c r="AA305" s="9"/>
    </row>
    <row r="306" spans="1:30" s="1" customFormat="1">
      <c r="A306" s="40" t="s">
        <v>1332</v>
      </c>
      <c r="B306" s="9">
        <v>158</v>
      </c>
      <c r="C306" s="13" t="s">
        <v>1112</v>
      </c>
      <c r="D306" s="91">
        <v>0.34</v>
      </c>
      <c r="E306" s="78">
        <f>ROUND(D306*1.2, 2)</f>
        <v>0.41</v>
      </c>
      <c r="F306" s="13">
        <v>2006</v>
      </c>
      <c r="G306" s="13">
        <v>175</v>
      </c>
      <c r="H306" s="11" t="s">
        <v>1438</v>
      </c>
      <c r="I306" s="19"/>
      <c r="J306" s="13" t="s">
        <v>1441</v>
      </c>
      <c r="K306" s="13" t="s">
        <v>1444</v>
      </c>
      <c r="L306" s="13"/>
      <c r="M306" s="13" t="s">
        <v>22</v>
      </c>
      <c r="N306" s="9"/>
      <c r="O306" s="13" t="s">
        <v>1050</v>
      </c>
      <c r="P306" s="13"/>
      <c r="Q306" s="13" t="s">
        <v>1051</v>
      </c>
      <c r="R306" s="9" t="s">
        <v>1172</v>
      </c>
      <c r="S306" s="9">
        <v>15</v>
      </c>
      <c r="T306" s="9">
        <f>ROUND((D306*1.3*1.2), -1)</f>
        <v>0</v>
      </c>
      <c r="U306" s="48" t="s">
        <v>1314</v>
      </c>
      <c r="V306" s="49">
        <v>0.17399999999999999</v>
      </c>
      <c r="W306" s="9" t="s">
        <v>1193</v>
      </c>
      <c r="X306" s="9"/>
      <c r="Y306" s="9">
        <v>319</v>
      </c>
      <c r="Z306" s="67"/>
      <c r="AA306" s="45"/>
    </row>
    <row r="307" spans="1:30">
      <c r="A307" s="40" t="s">
        <v>92</v>
      </c>
      <c r="B307" s="9">
        <v>87</v>
      </c>
      <c r="C307" s="13" t="s">
        <v>694</v>
      </c>
      <c r="D307" s="78">
        <v>4.9000000000000004</v>
      </c>
      <c r="E307" s="78">
        <f>ROUND(D307*1.2, 2)</f>
        <v>5.88</v>
      </c>
      <c r="F307" s="13">
        <v>2013</v>
      </c>
      <c r="G307" s="13">
        <v>400</v>
      </c>
      <c r="H307" s="11" t="s">
        <v>695</v>
      </c>
      <c r="I307" s="19" t="s">
        <v>1323</v>
      </c>
      <c r="J307" s="13" t="s">
        <v>814</v>
      </c>
      <c r="K307" s="13" t="s">
        <v>815</v>
      </c>
      <c r="L307" s="13"/>
      <c r="M307" s="13" t="s">
        <v>1322</v>
      </c>
      <c r="N307" s="9"/>
      <c r="O307" s="13" t="s">
        <v>1050</v>
      </c>
      <c r="P307" s="13"/>
      <c r="Q307" s="13" t="s">
        <v>1051</v>
      </c>
      <c r="R307" s="9" t="s">
        <v>801</v>
      </c>
      <c r="S307" s="9">
        <v>20</v>
      </c>
      <c r="T307" s="93">
        <f>ROUND((D307*1.3*1.2), 2)</f>
        <v>7.64</v>
      </c>
      <c r="U307" s="132" t="s">
        <v>813</v>
      </c>
      <c r="V307" s="49">
        <v>0.39800000000000002</v>
      </c>
      <c r="W307" s="9" t="s">
        <v>697</v>
      </c>
      <c r="X307" s="128" t="s">
        <v>696</v>
      </c>
      <c r="Y307" s="9">
        <v>396</v>
      </c>
      <c r="Z307" s="67">
        <v>41632</v>
      </c>
      <c r="AA307" s="45"/>
      <c r="AB307" s="68"/>
      <c r="AC307" s="1"/>
      <c r="AD307" s="1"/>
    </row>
    <row r="308" spans="1:30">
      <c r="A308" s="40" t="s">
        <v>876</v>
      </c>
      <c r="B308" s="9">
        <v>161</v>
      </c>
      <c r="C308" s="102" t="s">
        <v>961</v>
      </c>
      <c r="D308" s="91">
        <v>1.1000000000000001</v>
      </c>
      <c r="E308" s="78">
        <f>ROUND(D308*1.2, 2)</f>
        <v>1.32</v>
      </c>
      <c r="F308" s="13">
        <v>2004</v>
      </c>
      <c r="G308" s="13">
        <v>368</v>
      </c>
      <c r="H308" s="9" t="s">
        <v>44</v>
      </c>
      <c r="I308" s="19" t="s">
        <v>1323</v>
      </c>
      <c r="J308" s="13" t="s">
        <v>1135</v>
      </c>
      <c r="K308" s="13" t="s">
        <v>1136</v>
      </c>
      <c r="L308" s="45"/>
      <c r="M308" s="13" t="s">
        <v>1276</v>
      </c>
      <c r="N308" s="13"/>
      <c r="O308" s="13" t="s">
        <v>1050</v>
      </c>
      <c r="P308" s="45"/>
      <c r="Q308" s="13" t="s">
        <v>1051</v>
      </c>
      <c r="R308" s="9" t="s">
        <v>1171</v>
      </c>
      <c r="S308" s="9">
        <v>20</v>
      </c>
      <c r="T308" s="9">
        <f>ROUND((D308*1.3*1.2), -1)</f>
        <v>0</v>
      </c>
      <c r="U308" s="48" t="s">
        <v>1562</v>
      </c>
      <c r="V308" s="45"/>
      <c r="W308" s="9" t="s">
        <v>1563</v>
      </c>
      <c r="X308" s="48" t="s">
        <v>626</v>
      </c>
      <c r="Y308" s="45"/>
      <c r="Z308" s="67">
        <v>38239</v>
      </c>
      <c r="AA308" s="45"/>
      <c r="AB308" s="68"/>
      <c r="AC308" s="1"/>
      <c r="AD308" s="1"/>
    </row>
    <row r="309" spans="1:30" s="1" customFormat="1">
      <c r="A309" s="82" t="s">
        <v>876</v>
      </c>
      <c r="B309" s="8">
        <v>49</v>
      </c>
      <c r="C309" s="53" t="s">
        <v>1140</v>
      </c>
      <c r="D309" s="53">
        <v>28360</v>
      </c>
      <c r="E309" s="53">
        <f t="shared" ref="E309:E314" si="8">ROUND(D309*1.2, 0)</f>
        <v>34032</v>
      </c>
      <c r="F309" s="53"/>
      <c r="G309" s="53"/>
      <c r="H309" s="53">
        <v>616</v>
      </c>
      <c r="I309" s="53"/>
      <c r="J309" s="86" t="s">
        <v>1141</v>
      </c>
      <c r="K309" s="85" t="s">
        <v>1323</v>
      </c>
      <c r="L309" s="53" t="s">
        <v>113</v>
      </c>
      <c r="M309" s="53" t="s">
        <v>114</v>
      </c>
      <c r="N309" s="53"/>
      <c r="O309" s="53" t="s">
        <v>1322</v>
      </c>
      <c r="P309" s="8"/>
      <c r="Q309" s="53" t="s">
        <v>1050</v>
      </c>
      <c r="R309" s="53"/>
      <c r="S309" s="53" t="s">
        <v>1051</v>
      </c>
      <c r="T309" s="8"/>
      <c r="U309" s="8"/>
      <c r="V309" s="8">
        <f>ROUND((D309*1.3*1.2), -1)</f>
        <v>44240</v>
      </c>
      <c r="W309" s="72" t="s">
        <v>849</v>
      </c>
      <c r="X309" s="75"/>
      <c r="Y309" s="8" t="s">
        <v>1594</v>
      </c>
      <c r="Z309" s="72" t="s">
        <v>1261</v>
      </c>
      <c r="AA309" s="8">
        <v>127</v>
      </c>
    </row>
    <row r="310" spans="1:30" s="1" customFormat="1">
      <c r="A310" s="40" t="s">
        <v>92</v>
      </c>
      <c r="B310" s="9">
        <v>84</v>
      </c>
      <c r="C310" s="13" t="s">
        <v>1140</v>
      </c>
      <c r="D310" s="13">
        <v>28360</v>
      </c>
      <c r="E310" s="13">
        <f t="shared" si="8"/>
        <v>34032</v>
      </c>
      <c r="F310" s="13"/>
      <c r="G310" s="13"/>
      <c r="H310" s="13">
        <v>2010</v>
      </c>
      <c r="I310" s="13">
        <v>616</v>
      </c>
      <c r="J310" s="9" t="s">
        <v>1141</v>
      </c>
      <c r="K310" s="13" t="s">
        <v>113</v>
      </c>
      <c r="L310" s="13" t="s">
        <v>114</v>
      </c>
      <c r="M310" s="13"/>
      <c r="N310" s="13" t="s">
        <v>1322</v>
      </c>
      <c r="O310" s="9"/>
      <c r="P310" s="13" t="s">
        <v>1050</v>
      </c>
      <c r="Q310" s="13"/>
      <c r="R310" s="13" t="s">
        <v>1051</v>
      </c>
      <c r="S310" s="9" t="s">
        <v>801</v>
      </c>
      <c r="T310" s="9">
        <v>5</v>
      </c>
      <c r="U310" s="9">
        <f>ROUND((D310*1.3*1.2), -1)</f>
        <v>44240</v>
      </c>
      <c r="V310" s="48" t="s">
        <v>506</v>
      </c>
      <c r="W310" s="49">
        <v>0.57999999999999996</v>
      </c>
      <c r="X310" s="9" t="s">
        <v>1119</v>
      </c>
      <c r="Y310" s="48" t="s">
        <v>1261</v>
      </c>
      <c r="Z310" s="9">
        <v>127</v>
      </c>
      <c r="AA310" s="45"/>
    </row>
    <row r="311" spans="1:30" s="1" customFormat="1">
      <c r="A311" s="40" t="s">
        <v>92</v>
      </c>
      <c r="B311" s="9">
        <v>56</v>
      </c>
      <c r="C311" s="13" t="s">
        <v>487</v>
      </c>
      <c r="D311" s="13">
        <v>11160</v>
      </c>
      <c r="E311" s="13">
        <f t="shared" si="8"/>
        <v>13392</v>
      </c>
      <c r="F311" s="13"/>
      <c r="G311" s="13"/>
      <c r="H311" s="13">
        <v>2008</v>
      </c>
      <c r="I311" s="13">
        <v>158</v>
      </c>
      <c r="J311" s="13"/>
      <c r="K311" s="9" t="s">
        <v>889</v>
      </c>
      <c r="L311" s="13" t="s">
        <v>117</v>
      </c>
      <c r="M311" s="13" t="s">
        <v>118</v>
      </c>
      <c r="N311" s="13"/>
      <c r="O311" s="13" t="s">
        <v>1322</v>
      </c>
      <c r="P311" s="9"/>
      <c r="Q311" s="13" t="s">
        <v>1050</v>
      </c>
      <c r="R311" s="13"/>
      <c r="S311" s="13" t="s">
        <v>1051</v>
      </c>
      <c r="T311" s="9" t="s">
        <v>1172</v>
      </c>
      <c r="U311" s="9">
        <v>20</v>
      </c>
      <c r="V311" s="9">
        <f>ROUND((D311*1.3*1.2), -1)</f>
        <v>17410</v>
      </c>
      <c r="W311" s="48" t="s">
        <v>821</v>
      </c>
      <c r="X311" s="49">
        <v>0.16200000000000001</v>
      </c>
      <c r="Y311" s="9" t="s">
        <v>548</v>
      </c>
      <c r="Z311" s="48" t="s">
        <v>1321</v>
      </c>
      <c r="AA311" s="9">
        <v>725</v>
      </c>
    </row>
    <row r="312" spans="1:30" s="1" customFormat="1">
      <c r="A312" s="40" t="s">
        <v>876</v>
      </c>
      <c r="B312" s="9">
        <v>70</v>
      </c>
      <c r="C312" s="13" t="s">
        <v>736</v>
      </c>
      <c r="D312" s="13">
        <v>12160</v>
      </c>
      <c r="E312" s="13">
        <f t="shared" si="8"/>
        <v>14592</v>
      </c>
      <c r="F312" s="13"/>
      <c r="G312" s="13"/>
      <c r="H312" s="13">
        <v>2006</v>
      </c>
      <c r="I312" s="13">
        <v>327</v>
      </c>
      <c r="J312" s="45"/>
      <c r="K312" s="9" t="s">
        <v>1622</v>
      </c>
      <c r="L312" s="13" t="s">
        <v>115</v>
      </c>
      <c r="M312" s="13" t="s">
        <v>437</v>
      </c>
      <c r="N312" s="45"/>
      <c r="O312" s="13" t="s">
        <v>1276</v>
      </c>
      <c r="P312" s="13"/>
      <c r="Q312" s="13" t="s">
        <v>1050</v>
      </c>
      <c r="R312" s="45"/>
      <c r="S312" s="13" t="s">
        <v>1051</v>
      </c>
      <c r="T312" s="9" t="s">
        <v>1172</v>
      </c>
      <c r="U312" s="9">
        <v>10</v>
      </c>
      <c r="V312" s="9">
        <f>ROUND((D312*1.3*1.2), -1)</f>
        <v>18970</v>
      </c>
      <c r="W312" s="48" t="s">
        <v>486</v>
      </c>
      <c r="X312" s="45"/>
      <c r="Y312" s="9" t="s">
        <v>547</v>
      </c>
      <c r="Z312" s="48" t="s">
        <v>1452</v>
      </c>
      <c r="AA312" s="45"/>
    </row>
    <row r="313" spans="1:30" s="1" customFormat="1">
      <c r="A313" s="40" t="s">
        <v>92</v>
      </c>
      <c r="B313" s="9">
        <v>100</v>
      </c>
      <c r="C313" s="13" t="s">
        <v>736</v>
      </c>
      <c r="D313" s="13">
        <v>22270</v>
      </c>
      <c r="E313" s="13">
        <f t="shared" si="8"/>
        <v>26724</v>
      </c>
      <c r="F313" s="13"/>
      <c r="G313" s="13"/>
      <c r="H313" s="13" t="s">
        <v>116</v>
      </c>
      <c r="I313" s="13"/>
      <c r="J313" s="13" t="s">
        <v>1322</v>
      </c>
      <c r="K313" s="19" t="s">
        <v>1323</v>
      </c>
      <c r="L313" s="9"/>
      <c r="M313" s="13" t="s">
        <v>1050</v>
      </c>
      <c r="N313" s="13">
        <v>2008</v>
      </c>
      <c r="O313" s="13">
        <v>327</v>
      </c>
      <c r="P313" s="13"/>
      <c r="Q313" s="13" t="s">
        <v>1051</v>
      </c>
      <c r="R313" s="9" t="s">
        <v>1172</v>
      </c>
      <c r="S313" s="9">
        <v>10</v>
      </c>
      <c r="T313" s="9">
        <f>ROUND((D313*1.3*1.2), -1)</f>
        <v>34740</v>
      </c>
      <c r="U313" s="48" t="s">
        <v>486</v>
      </c>
      <c r="V313" s="49">
        <v>0.316</v>
      </c>
      <c r="W313" s="9" t="s">
        <v>547</v>
      </c>
      <c r="X313" s="9" t="s">
        <v>549</v>
      </c>
      <c r="Y313" s="48" t="s">
        <v>1452</v>
      </c>
      <c r="Z313" s="9">
        <v>726</v>
      </c>
      <c r="AA313" s="45"/>
    </row>
    <row r="314" spans="1:30">
      <c r="A314" s="82" t="s">
        <v>92</v>
      </c>
      <c r="B314" s="8">
        <v>34</v>
      </c>
      <c r="C314" s="53" t="s">
        <v>1310</v>
      </c>
      <c r="D314" s="53">
        <v>11170</v>
      </c>
      <c r="E314" s="53">
        <f t="shared" si="8"/>
        <v>13404</v>
      </c>
      <c r="F314" s="53"/>
      <c r="G314" s="53"/>
      <c r="H314" s="53">
        <v>272</v>
      </c>
      <c r="I314" s="53"/>
      <c r="J314" s="86" t="s">
        <v>98</v>
      </c>
      <c r="K314" s="85" t="s">
        <v>1323</v>
      </c>
      <c r="L314" s="53" t="s">
        <v>119</v>
      </c>
      <c r="M314" s="53" t="s">
        <v>470</v>
      </c>
      <c r="N314" s="53"/>
      <c r="O314" s="53" t="s">
        <v>1322</v>
      </c>
      <c r="P314" s="8"/>
      <c r="Q314" s="53" t="s">
        <v>1050</v>
      </c>
      <c r="R314" s="53"/>
      <c r="S314" s="53" t="s">
        <v>1051</v>
      </c>
      <c r="T314" s="8" t="s">
        <v>1171</v>
      </c>
      <c r="U314" s="8">
        <v>15</v>
      </c>
      <c r="V314" s="8">
        <f>ROUND((D314*1.3*1.2), -1)</f>
        <v>17430</v>
      </c>
      <c r="W314" s="72" t="s">
        <v>465</v>
      </c>
      <c r="X314" s="75">
        <v>0.34599999999999997</v>
      </c>
      <c r="Y314" s="8" t="s">
        <v>907</v>
      </c>
      <c r="Z314" s="72" t="s">
        <v>65</v>
      </c>
      <c r="AA314" s="8">
        <v>446</v>
      </c>
      <c r="AB314" s="76">
        <v>39247</v>
      </c>
      <c r="AC314" s="1"/>
      <c r="AD314" s="1"/>
    </row>
    <row r="315" spans="1:30" s="1" customFormat="1">
      <c r="A315" s="40" t="s">
        <v>92</v>
      </c>
      <c r="B315" s="9">
        <v>89</v>
      </c>
      <c r="C315" s="13" t="s">
        <v>1162</v>
      </c>
      <c r="D315" s="91">
        <v>3.33</v>
      </c>
      <c r="E315" s="78">
        <f>ROUND(D315*1.2, 2)</f>
        <v>4</v>
      </c>
      <c r="F315" s="13">
        <v>2012</v>
      </c>
      <c r="G315" s="13">
        <v>198</v>
      </c>
      <c r="H315" s="9" t="s">
        <v>1009</v>
      </c>
      <c r="I315" s="19" t="s">
        <v>1323</v>
      </c>
      <c r="J315" s="13" t="s">
        <v>735</v>
      </c>
      <c r="K315" s="13" t="s">
        <v>103</v>
      </c>
      <c r="L315" s="45"/>
      <c r="M315" s="13" t="s">
        <v>1322</v>
      </c>
      <c r="N315" s="9"/>
      <c r="O315" s="13" t="s">
        <v>1050</v>
      </c>
      <c r="P315" s="13"/>
      <c r="Q315" s="13" t="s">
        <v>1051</v>
      </c>
      <c r="R315" s="9" t="s">
        <v>1172</v>
      </c>
      <c r="S315" s="9">
        <v>40</v>
      </c>
      <c r="T315" s="9">
        <f>ROUND((D315*1.3*1.2), -1)</f>
        <v>10</v>
      </c>
      <c r="U315" s="48" t="s">
        <v>1166</v>
      </c>
      <c r="V315" s="49">
        <v>0.2</v>
      </c>
      <c r="W315" s="9" t="s">
        <v>1167</v>
      </c>
      <c r="X315" s="9" t="s">
        <v>167</v>
      </c>
      <c r="Y315" s="9">
        <v>32</v>
      </c>
      <c r="Z315" s="67"/>
      <c r="AA315" s="45"/>
    </row>
    <row r="316" spans="1:30" s="1" customFormat="1">
      <c r="A316" s="40" t="s">
        <v>92</v>
      </c>
      <c r="B316" s="9">
        <v>84</v>
      </c>
      <c r="C316" s="13" t="s">
        <v>28</v>
      </c>
      <c r="D316" s="13">
        <v>29530</v>
      </c>
      <c r="E316" s="13">
        <f>ROUND(D316*1.2, 0)</f>
        <v>35436</v>
      </c>
      <c r="F316" s="13"/>
      <c r="G316" s="13"/>
      <c r="H316" s="13">
        <v>2010</v>
      </c>
      <c r="I316" s="13">
        <v>296</v>
      </c>
      <c r="J316" s="9" t="s">
        <v>329</v>
      </c>
      <c r="K316" s="13" t="s">
        <v>868</v>
      </c>
      <c r="L316" s="13" t="s">
        <v>226</v>
      </c>
      <c r="M316" s="45"/>
      <c r="N316" s="13" t="s">
        <v>1322</v>
      </c>
      <c r="O316" s="45"/>
      <c r="P316" s="13" t="s">
        <v>1050</v>
      </c>
      <c r="Q316" s="45"/>
      <c r="R316" s="13" t="s">
        <v>1051</v>
      </c>
      <c r="S316" s="9" t="s">
        <v>1172</v>
      </c>
      <c r="T316" s="9">
        <v>15</v>
      </c>
      <c r="U316" s="9">
        <f>ROUND((D316*1.3*1.2), -1)</f>
        <v>46070</v>
      </c>
      <c r="V316" s="48" t="s">
        <v>1340</v>
      </c>
      <c r="W316" s="49">
        <v>0.28599999999999998</v>
      </c>
      <c r="X316" s="51" t="s">
        <v>330</v>
      </c>
      <c r="Y316" s="246" t="s">
        <v>367</v>
      </c>
      <c r="Z316" s="9">
        <v>200</v>
      </c>
      <c r="AA316" s="9"/>
    </row>
    <row r="317" spans="1:30" s="1" customFormat="1">
      <c r="A317" s="40" t="s">
        <v>876</v>
      </c>
      <c r="B317" s="9">
        <v>90</v>
      </c>
      <c r="C317" s="13" t="s">
        <v>28</v>
      </c>
      <c r="D317" s="13">
        <v>29530</v>
      </c>
      <c r="E317" s="13">
        <f>ROUND(D317*1.2, 0)</f>
        <v>35436</v>
      </c>
      <c r="F317" s="13"/>
      <c r="G317" s="13"/>
      <c r="H317" s="13"/>
      <c r="I317" s="13"/>
      <c r="J317" s="13"/>
      <c r="K317" s="19"/>
      <c r="L317" s="13"/>
      <c r="M317" s="13"/>
      <c r="N317" s="13">
        <v>2010</v>
      </c>
      <c r="O317" s="13">
        <v>296</v>
      </c>
      <c r="P317" s="13"/>
      <c r="Q317" s="13"/>
      <c r="R317" s="9"/>
      <c r="S317" s="9"/>
      <c r="T317" s="9"/>
      <c r="U317" s="48" t="s">
        <v>1340</v>
      </c>
      <c r="V317" s="49"/>
      <c r="W317" s="51" t="s">
        <v>330</v>
      </c>
      <c r="X317" s="9" t="s">
        <v>329</v>
      </c>
      <c r="Y317" s="48" t="s">
        <v>367</v>
      </c>
      <c r="Z317" s="9"/>
      <c r="AA317" s="45"/>
    </row>
    <row r="318" spans="1:30" s="1" customFormat="1">
      <c r="A318" s="40" t="s">
        <v>1889</v>
      </c>
      <c r="B318" s="9">
        <v>148</v>
      </c>
      <c r="C318" s="13" t="s">
        <v>1505</v>
      </c>
      <c r="D318" s="91">
        <v>3</v>
      </c>
      <c r="E318" s="78">
        <f>ROUND(D318*1.2, 2)</f>
        <v>3.6</v>
      </c>
      <c r="F318" s="13">
        <v>2012</v>
      </c>
      <c r="G318" s="13">
        <v>392</v>
      </c>
      <c r="H318" s="11" t="s">
        <v>774</v>
      </c>
      <c r="I318" s="19" t="s">
        <v>1323</v>
      </c>
      <c r="J318" s="13" t="s">
        <v>1344</v>
      </c>
      <c r="K318" s="13" t="s">
        <v>775</v>
      </c>
      <c r="L318" s="13"/>
      <c r="M318" s="13" t="s">
        <v>1322</v>
      </c>
      <c r="N318" s="9" t="s">
        <v>776</v>
      </c>
      <c r="O318" s="13" t="s">
        <v>1050</v>
      </c>
      <c r="P318" s="13"/>
      <c r="Q318" s="13" t="s">
        <v>1051</v>
      </c>
      <c r="R318" s="9" t="s">
        <v>801</v>
      </c>
      <c r="S318" s="9">
        <v>20</v>
      </c>
      <c r="T318" s="9">
        <f>ROUND((D318*1.3*1.2), -1)</f>
        <v>0</v>
      </c>
      <c r="U318" s="48" t="s">
        <v>463</v>
      </c>
      <c r="V318" s="49">
        <v>0.38</v>
      </c>
      <c r="W318" s="9" t="s">
        <v>464</v>
      </c>
      <c r="X318" s="48" t="s">
        <v>1292</v>
      </c>
      <c r="Y318" s="9">
        <v>234</v>
      </c>
      <c r="Z318" s="45"/>
      <c r="AA318" s="45"/>
    </row>
    <row r="319" spans="1:30" s="1" customFormat="1">
      <c r="A319" s="40" t="s">
        <v>876</v>
      </c>
      <c r="B319" s="9">
        <v>42</v>
      </c>
      <c r="C319" s="13" t="s">
        <v>1095</v>
      </c>
      <c r="D319" s="13">
        <v>14200</v>
      </c>
      <c r="E319" s="13">
        <f>ROUND(D319*1.2, 0)</f>
        <v>17040</v>
      </c>
      <c r="F319" s="13"/>
      <c r="G319" s="13"/>
      <c r="H319" s="13">
        <v>320</v>
      </c>
      <c r="I319" s="9"/>
      <c r="J319" s="11" t="s">
        <v>684</v>
      </c>
      <c r="K319" s="19" t="s">
        <v>1323</v>
      </c>
      <c r="L319" s="13" t="s">
        <v>1344</v>
      </c>
      <c r="M319" s="13" t="s">
        <v>1345</v>
      </c>
      <c r="N319" s="13"/>
      <c r="O319" s="13" t="s">
        <v>1276</v>
      </c>
      <c r="P319" s="13"/>
      <c r="Q319" s="13" t="s">
        <v>1050</v>
      </c>
      <c r="R319" s="9"/>
      <c r="S319" s="13" t="s">
        <v>1051</v>
      </c>
      <c r="T319" s="9" t="s">
        <v>1172</v>
      </c>
      <c r="U319" s="9">
        <v>15</v>
      </c>
      <c r="V319" s="9">
        <f>ROUND((D319*1.3*1.2), -1)</f>
        <v>22150</v>
      </c>
      <c r="W319" s="48" t="s">
        <v>1246</v>
      </c>
      <c r="X319" s="48">
        <v>0.31</v>
      </c>
      <c r="Y319" s="9" t="s">
        <v>1247</v>
      </c>
      <c r="Z319" s="48" t="s">
        <v>773</v>
      </c>
      <c r="AA319" s="9">
        <v>943</v>
      </c>
      <c r="AB319" s="68"/>
    </row>
    <row r="320" spans="1:30" s="1" customFormat="1">
      <c r="A320" s="82" t="s">
        <v>1332</v>
      </c>
      <c r="B320" s="8">
        <v>84</v>
      </c>
      <c r="C320" s="53" t="s">
        <v>1518</v>
      </c>
      <c r="D320" s="103">
        <v>3</v>
      </c>
      <c r="E320" s="103">
        <f t="shared" ref="E320:E325" si="9">ROUND(D320*1.2, 2)</f>
        <v>3.6</v>
      </c>
      <c r="F320" s="53">
        <v>2015</v>
      </c>
      <c r="G320" s="53">
        <v>192</v>
      </c>
      <c r="H320" s="53"/>
      <c r="I320" s="86" t="s">
        <v>1519</v>
      </c>
      <c r="J320" s="255">
        <v>9789857133086</v>
      </c>
      <c r="K320" s="203" t="s">
        <v>2290</v>
      </c>
      <c r="L320" s="238" t="s">
        <v>2394</v>
      </c>
      <c r="M320" s="53" t="s">
        <v>1958</v>
      </c>
      <c r="N320" s="53" t="s">
        <v>1050</v>
      </c>
      <c r="O320" s="53" t="s">
        <v>1051</v>
      </c>
      <c r="P320" s="8" t="s">
        <v>800</v>
      </c>
      <c r="Q320" s="133" t="s">
        <v>377</v>
      </c>
      <c r="R320" s="8" t="s">
        <v>378</v>
      </c>
      <c r="S320" s="133" t="s">
        <v>379</v>
      </c>
      <c r="T320" s="8">
        <v>121</v>
      </c>
      <c r="U320" s="76">
        <v>42065</v>
      </c>
      <c r="V320" s="68"/>
      <c r="W320" s="68"/>
      <c r="X320" s="68"/>
    </row>
    <row r="321" spans="1:30" s="1" customFormat="1">
      <c r="A321" s="40" t="s">
        <v>1888</v>
      </c>
      <c r="B321" s="9">
        <v>108</v>
      </c>
      <c r="C321" s="13" t="s">
        <v>1972</v>
      </c>
      <c r="D321" s="78">
        <v>24.58</v>
      </c>
      <c r="E321" s="78">
        <f t="shared" si="9"/>
        <v>29.5</v>
      </c>
      <c r="F321" s="13">
        <v>2019</v>
      </c>
      <c r="G321" s="13">
        <v>520</v>
      </c>
      <c r="H321" s="11" t="s">
        <v>1973</v>
      </c>
      <c r="I321" s="19" t="s">
        <v>1323</v>
      </c>
      <c r="J321" s="13" t="s">
        <v>1974</v>
      </c>
      <c r="K321" s="13" t="s">
        <v>1975</v>
      </c>
      <c r="L321" s="13"/>
      <c r="M321" s="13" t="s">
        <v>1322</v>
      </c>
      <c r="N321" s="9"/>
      <c r="O321" s="13" t="s">
        <v>1050</v>
      </c>
      <c r="P321" s="13"/>
      <c r="Q321" s="13" t="s">
        <v>1051</v>
      </c>
      <c r="R321" s="9" t="s">
        <v>1171</v>
      </c>
      <c r="S321" s="9"/>
      <c r="T321" s="93"/>
      <c r="U321" s="132" t="s">
        <v>1978</v>
      </c>
      <c r="V321" s="49"/>
      <c r="W321" s="9" t="s">
        <v>1977</v>
      </c>
      <c r="X321" s="132" t="s">
        <v>1976</v>
      </c>
      <c r="Y321" s="9">
        <v>148</v>
      </c>
      <c r="Z321" s="67"/>
      <c r="AA321" s="45"/>
      <c r="AB321" s="68"/>
    </row>
    <row r="322" spans="1:30" s="1" customFormat="1">
      <c r="A322" s="40" t="s">
        <v>1888</v>
      </c>
      <c r="B322" s="9">
        <v>162</v>
      </c>
      <c r="C322" s="13" t="s">
        <v>1665</v>
      </c>
      <c r="D322" s="78">
        <v>4.83</v>
      </c>
      <c r="E322" s="78">
        <f t="shared" si="9"/>
        <v>5.8</v>
      </c>
      <c r="F322" s="13">
        <v>2016</v>
      </c>
      <c r="G322" s="13">
        <v>190</v>
      </c>
      <c r="H322" s="11" t="s">
        <v>1666</v>
      </c>
      <c r="I322" s="19" t="s">
        <v>1323</v>
      </c>
      <c r="J322" s="13" t="s">
        <v>1667</v>
      </c>
      <c r="K322" s="13" t="s">
        <v>1668</v>
      </c>
      <c r="L322" s="13"/>
      <c r="M322" s="13" t="s">
        <v>1322</v>
      </c>
      <c r="N322" s="9"/>
      <c r="O322" s="13" t="s">
        <v>1050</v>
      </c>
      <c r="P322" s="13"/>
      <c r="Q322" s="13" t="s">
        <v>1051</v>
      </c>
      <c r="R322" s="9" t="s">
        <v>800</v>
      </c>
      <c r="S322" s="9"/>
      <c r="T322" s="9">
        <f>ROUND((D322*1.3*1.2), 2)</f>
        <v>7.53</v>
      </c>
      <c r="U322" s="48" t="s">
        <v>1669</v>
      </c>
      <c r="V322" s="49"/>
      <c r="W322" s="9" t="s">
        <v>1670</v>
      </c>
      <c r="X322" s="48" t="s">
        <v>1671</v>
      </c>
      <c r="Y322" s="9">
        <v>51</v>
      </c>
      <c r="Z322" s="67">
        <v>42426</v>
      </c>
      <c r="AA322" s="45"/>
      <c r="AB322" s="68"/>
    </row>
    <row r="323" spans="1:30" s="1" customFormat="1">
      <c r="A323" s="40" t="s">
        <v>1888</v>
      </c>
      <c r="B323" s="9">
        <v>184</v>
      </c>
      <c r="C323" s="13" t="s">
        <v>952</v>
      </c>
      <c r="D323" s="91">
        <v>22.09</v>
      </c>
      <c r="E323" s="78">
        <f t="shared" si="9"/>
        <v>26.51</v>
      </c>
      <c r="F323" s="13">
        <v>2015</v>
      </c>
      <c r="G323" s="13">
        <v>589</v>
      </c>
      <c r="H323" s="11" t="s">
        <v>953</v>
      </c>
      <c r="I323" s="19" t="s">
        <v>1323</v>
      </c>
      <c r="J323" s="13" t="s">
        <v>954</v>
      </c>
      <c r="K323" s="13" t="s">
        <v>955</v>
      </c>
      <c r="L323" s="13"/>
      <c r="M323" s="13" t="s">
        <v>1322</v>
      </c>
      <c r="N323" s="9"/>
      <c r="O323" s="13" t="s">
        <v>1050</v>
      </c>
      <c r="P323" s="13"/>
      <c r="Q323" s="13" t="s">
        <v>1051</v>
      </c>
      <c r="R323" s="9" t="s">
        <v>1171</v>
      </c>
      <c r="S323" s="9"/>
      <c r="T323" s="93">
        <f>ROUND((D323*1.3*1.2), 2)</f>
        <v>34.46</v>
      </c>
      <c r="U323" s="48" t="s">
        <v>956</v>
      </c>
      <c r="V323" s="49"/>
      <c r="W323" s="9" t="s">
        <v>957</v>
      </c>
      <c r="X323" s="48" t="s">
        <v>410</v>
      </c>
      <c r="Y323" s="9">
        <v>150</v>
      </c>
      <c r="Z323" s="67">
        <v>42111</v>
      </c>
      <c r="AA323" s="45"/>
      <c r="AB323" s="68"/>
    </row>
    <row r="324" spans="1:30" s="1" customFormat="1">
      <c r="A324" s="40" t="s">
        <v>93</v>
      </c>
      <c r="B324" s="9">
        <v>102</v>
      </c>
      <c r="C324" s="13" t="s">
        <v>1763</v>
      </c>
      <c r="D324" s="78">
        <v>19</v>
      </c>
      <c r="E324" s="78">
        <f t="shared" si="9"/>
        <v>22.8</v>
      </c>
      <c r="F324" s="13">
        <v>2017</v>
      </c>
      <c r="G324" s="13">
        <v>589</v>
      </c>
      <c r="H324" s="11" t="s">
        <v>1762</v>
      </c>
      <c r="I324" s="19" t="s">
        <v>1323</v>
      </c>
      <c r="J324" s="13" t="s">
        <v>954</v>
      </c>
      <c r="K324" s="13" t="s">
        <v>955</v>
      </c>
      <c r="L324" s="13"/>
      <c r="M324" s="13" t="s">
        <v>1322</v>
      </c>
      <c r="N324" s="9" t="s">
        <v>1764</v>
      </c>
      <c r="O324" s="13" t="s">
        <v>1050</v>
      </c>
      <c r="P324" s="13"/>
      <c r="Q324" s="13" t="s">
        <v>1051</v>
      </c>
      <c r="R324" s="9" t="s">
        <v>1171</v>
      </c>
      <c r="S324" s="9"/>
      <c r="T324" s="9">
        <f>ROUND((D324*1.3*1.2), 2)</f>
        <v>29.64</v>
      </c>
      <c r="U324" s="48" t="s">
        <v>1765</v>
      </c>
      <c r="V324" s="49"/>
      <c r="W324" s="9" t="s">
        <v>957</v>
      </c>
      <c r="X324" s="48" t="s">
        <v>1766</v>
      </c>
      <c r="Y324" s="9">
        <v>150</v>
      </c>
      <c r="Z324" s="88">
        <v>42767</v>
      </c>
      <c r="AA324" s="45"/>
      <c r="AB324" s="68"/>
    </row>
    <row r="325" spans="1:30" s="1" customFormat="1">
      <c r="A325" s="40" t="s">
        <v>1888</v>
      </c>
      <c r="B325" s="9">
        <v>100</v>
      </c>
      <c r="C325" s="13" t="s">
        <v>1656</v>
      </c>
      <c r="D325" s="91">
        <v>9</v>
      </c>
      <c r="E325" s="78">
        <f t="shared" si="9"/>
        <v>10.8</v>
      </c>
      <c r="F325" s="13">
        <v>2016</v>
      </c>
      <c r="G325" s="13">
        <v>448</v>
      </c>
      <c r="H325" s="11" t="s">
        <v>1652</v>
      </c>
      <c r="I325" s="19" t="s">
        <v>1323</v>
      </c>
      <c r="J325" s="13" t="s">
        <v>1589</v>
      </c>
      <c r="K325" s="13" t="s">
        <v>192</v>
      </c>
      <c r="L325" s="13"/>
      <c r="M325" s="13" t="s">
        <v>1322</v>
      </c>
      <c r="N325" s="9" t="s">
        <v>1653</v>
      </c>
      <c r="O325" s="13" t="s">
        <v>1050</v>
      </c>
      <c r="P325" s="13"/>
      <c r="Q325" s="13" t="s">
        <v>1051</v>
      </c>
      <c r="R325" s="9" t="s">
        <v>800</v>
      </c>
      <c r="S325" s="9"/>
      <c r="T325" s="93">
        <f>ROUND((D325*1.3*1.2), 2)</f>
        <v>14.04</v>
      </c>
      <c r="U325" s="132" t="s">
        <v>1654</v>
      </c>
      <c r="V325" s="49"/>
      <c r="W325" s="9" t="s">
        <v>1655</v>
      </c>
      <c r="X325" s="132" t="s">
        <v>762</v>
      </c>
      <c r="Y325" s="9">
        <v>150</v>
      </c>
      <c r="Z325" s="99">
        <v>42397</v>
      </c>
      <c r="AA325" s="45"/>
    </row>
    <row r="326" spans="1:30" s="1" customFormat="1">
      <c r="A326" s="40" t="s">
        <v>876</v>
      </c>
      <c r="B326" s="9">
        <v>64</v>
      </c>
      <c r="C326" s="13" t="s">
        <v>551</v>
      </c>
      <c r="D326" s="13">
        <v>25000</v>
      </c>
      <c r="E326" s="13">
        <f>ROUND(D326*1.2, 0)</f>
        <v>30000</v>
      </c>
      <c r="F326" s="13"/>
      <c r="G326" s="13"/>
      <c r="H326" s="13">
        <v>440</v>
      </c>
      <c r="I326" s="9"/>
      <c r="J326" s="11" t="s">
        <v>552</v>
      </c>
      <c r="K326" s="19" t="s">
        <v>1323</v>
      </c>
      <c r="L326" s="13" t="s">
        <v>1589</v>
      </c>
      <c r="M326" s="13" t="s">
        <v>603</v>
      </c>
      <c r="N326" s="13"/>
      <c r="O326" s="13" t="s">
        <v>1322</v>
      </c>
      <c r="P326" s="13"/>
      <c r="Q326" s="13" t="s">
        <v>1050</v>
      </c>
      <c r="R326" s="9"/>
      <c r="S326" s="13" t="s">
        <v>1051</v>
      </c>
      <c r="T326" s="9" t="s">
        <v>1172</v>
      </c>
      <c r="U326" s="9">
        <v>15</v>
      </c>
      <c r="V326" s="9">
        <f>ROUND((D326*1.3*1.2), -1)</f>
        <v>39000</v>
      </c>
      <c r="W326" s="48" t="s">
        <v>331</v>
      </c>
      <c r="X326" s="49">
        <v>0.41599999999999998</v>
      </c>
      <c r="Y326" s="9" t="s">
        <v>133</v>
      </c>
      <c r="Z326" s="48" t="s">
        <v>762</v>
      </c>
      <c r="AA326" s="9">
        <v>293</v>
      </c>
      <c r="AB326" s="68"/>
    </row>
    <row r="327" spans="1:30" s="1" customFormat="1">
      <c r="A327" s="40" t="s">
        <v>93</v>
      </c>
      <c r="B327" s="9">
        <v>95</v>
      </c>
      <c r="C327" s="108" t="s">
        <v>1835</v>
      </c>
      <c r="D327" s="78">
        <v>12.75</v>
      </c>
      <c r="E327" s="78">
        <f>ROUND(D327*1.2, 2)</f>
        <v>15.3</v>
      </c>
      <c r="F327" s="13">
        <v>2017</v>
      </c>
      <c r="G327" s="13">
        <v>448</v>
      </c>
      <c r="H327" s="11" t="s">
        <v>1836</v>
      </c>
      <c r="I327" s="19" t="s">
        <v>1323</v>
      </c>
      <c r="J327" s="13" t="s">
        <v>1589</v>
      </c>
      <c r="K327" s="13" t="s">
        <v>192</v>
      </c>
      <c r="L327" s="13"/>
      <c r="M327" s="13" t="s">
        <v>1276</v>
      </c>
      <c r="N327" s="13" t="s">
        <v>1837</v>
      </c>
      <c r="O327" s="13" t="s">
        <v>1050</v>
      </c>
      <c r="P327" s="9"/>
      <c r="Q327" s="13" t="s">
        <v>1051</v>
      </c>
      <c r="R327" s="9" t="s">
        <v>801</v>
      </c>
      <c r="S327" s="9"/>
      <c r="T327" s="93">
        <f>ROUND((D327*1.3*1.2), 2)</f>
        <v>19.89</v>
      </c>
      <c r="U327" s="100" t="s">
        <v>331</v>
      </c>
      <c r="V327" s="48"/>
      <c r="W327" s="9" t="s">
        <v>166</v>
      </c>
      <c r="X327" s="100" t="s">
        <v>1838</v>
      </c>
      <c r="Y327" s="9">
        <v>399</v>
      </c>
      <c r="Z327" s="67">
        <v>43033</v>
      </c>
      <c r="AA327" s="45"/>
    </row>
    <row r="328" spans="1:30" s="1" customFormat="1">
      <c r="A328" s="40" t="s">
        <v>93</v>
      </c>
      <c r="B328" s="9">
        <v>106</v>
      </c>
      <c r="C328" s="13" t="s">
        <v>842</v>
      </c>
      <c r="D328" s="91">
        <v>0.94</v>
      </c>
      <c r="E328" s="78">
        <f>ROUND(D328*1.2, 2)</f>
        <v>1.1299999999999999</v>
      </c>
      <c r="F328" s="13">
        <v>2012</v>
      </c>
      <c r="G328" s="13">
        <v>365</v>
      </c>
      <c r="H328" s="9" t="s">
        <v>584</v>
      </c>
      <c r="I328" s="19" t="s">
        <v>1323</v>
      </c>
      <c r="J328" s="13" t="s">
        <v>171</v>
      </c>
      <c r="K328" s="13" t="s">
        <v>192</v>
      </c>
      <c r="L328" s="13"/>
      <c r="M328" s="13" t="s">
        <v>1322</v>
      </c>
      <c r="N328" s="9"/>
      <c r="O328" s="13" t="s">
        <v>1050</v>
      </c>
      <c r="P328" s="13"/>
      <c r="Q328" s="13" t="s">
        <v>1051</v>
      </c>
      <c r="R328" s="9" t="s">
        <v>1171</v>
      </c>
      <c r="S328" s="9">
        <v>20</v>
      </c>
      <c r="T328" s="93">
        <f>ROUND((D328*1.3*1.2), 2)</f>
        <v>1.47</v>
      </c>
      <c r="U328" s="48" t="s">
        <v>583</v>
      </c>
      <c r="V328" s="49">
        <v>0.45</v>
      </c>
      <c r="W328" s="9" t="s">
        <v>193</v>
      </c>
      <c r="X328" s="48" t="s">
        <v>1510</v>
      </c>
      <c r="Y328" s="9">
        <v>353</v>
      </c>
      <c r="Z328" s="67">
        <v>41050</v>
      </c>
      <c r="AA328" s="45"/>
    </row>
    <row r="329" spans="1:30" s="1" customFormat="1">
      <c r="A329" s="40" t="s">
        <v>1888</v>
      </c>
      <c r="B329" s="9">
        <v>114</v>
      </c>
      <c r="C329" s="13" t="s">
        <v>1846</v>
      </c>
      <c r="D329" s="78">
        <v>45.21</v>
      </c>
      <c r="E329" s="78">
        <f>ROUND(D329*1.2, 2)</f>
        <v>54.25</v>
      </c>
      <c r="F329" s="13">
        <v>2017</v>
      </c>
      <c r="G329" s="13">
        <v>824</v>
      </c>
      <c r="H329" s="11" t="s">
        <v>1845</v>
      </c>
      <c r="I329" s="19" t="s">
        <v>1323</v>
      </c>
      <c r="J329" s="13" t="s">
        <v>442</v>
      </c>
      <c r="K329" s="13" t="s">
        <v>1848</v>
      </c>
      <c r="L329" s="13"/>
      <c r="M329" s="13" t="s">
        <v>25</v>
      </c>
      <c r="N329" s="9"/>
      <c r="O329" s="13" t="s">
        <v>1050</v>
      </c>
      <c r="P329" s="13"/>
      <c r="Q329" s="13" t="s">
        <v>1051</v>
      </c>
      <c r="R329" s="9" t="s">
        <v>1171</v>
      </c>
      <c r="S329" s="9"/>
      <c r="T329" s="93">
        <f>ROUND((D329*1.3*1.2), 2)</f>
        <v>70.53</v>
      </c>
      <c r="U329" s="132" t="s">
        <v>1849</v>
      </c>
      <c r="V329" s="49"/>
      <c r="W329" s="9" t="s">
        <v>949</v>
      </c>
      <c r="X329" s="132" t="s">
        <v>1850</v>
      </c>
      <c r="Y329" s="9">
        <v>467</v>
      </c>
      <c r="Z329" s="99">
        <v>42926</v>
      </c>
      <c r="AA329" s="45"/>
    </row>
    <row r="330" spans="1:30" s="1" customFormat="1">
      <c r="A330" s="40" t="s">
        <v>1888</v>
      </c>
      <c r="B330" s="9">
        <v>117</v>
      </c>
      <c r="C330" s="13" t="s">
        <v>49</v>
      </c>
      <c r="D330" s="91">
        <v>20.67</v>
      </c>
      <c r="E330" s="78">
        <f>ROUND(D330*1.2, 2)</f>
        <v>24.8</v>
      </c>
      <c r="F330" s="13">
        <v>2015</v>
      </c>
      <c r="G330" s="13">
        <v>463</v>
      </c>
      <c r="H330" s="11" t="s">
        <v>50</v>
      </c>
      <c r="I330" s="19" t="s">
        <v>1323</v>
      </c>
      <c r="J330" s="13" t="s">
        <v>51</v>
      </c>
      <c r="K330" s="13" t="s">
        <v>52</v>
      </c>
      <c r="L330" s="13"/>
      <c r="M330" s="13" t="s">
        <v>1322</v>
      </c>
      <c r="N330" s="9"/>
      <c r="O330" s="13" t="s">
        <v>1050</v>
      </c>
      <c r="P330" s="13"/>
      <c r="Q330" s="13" t="s">
        <v>1051</v>
      </c>
      <c r="R330" s="9" t="s">
        <v>800</v>
      </c>
      <c r="S330" s="9"/>
      <c r="T330" s="9">
        <f>ROUND((D330*1.3*1.2), -1)</f>
        <v>30</v>
      </c>
      <c r="U330" s="48" t="s">
        <v>53</v>
      </c>
      <c r="V330" s="49"/>
      <c r="W330" s="62" t="s">
        <v>54</v>
      </c>
      <c r="X330" s="48" t="s">
        <v>55</v>
      </c>
      <c r="Y330" s="9">
        <v>389</v>
      </c>
      <c r="Z330" s="67">
        <v>42278</v>
      </c>
      <c r="AA330" s="45"/>
      <c r="AB330" s="68"/>
    </row>
    <row r="331" spans="1:30" s="1" customFormat="1">
      <c r="A331" s="40" t="s">
        <v>93</v>
      </c>
      <c r="B331" s="9">
        <v>39</v>
      </c>
      <c r="C331" s="13" t="s">
        <v>779</v>
      </c>
      <c r="D331" s="13">
        <v>72883</v>
      </c>
      <c r="E331" s="13">
        <f>ROUND(D331*1.2, 0)</f>
        <v>87460</v>
      </c>
      <c r="F331" s="13"/>
      <c r="G331" s="13"/>
      <c r="H331" s="13">
        <v>776</v>
      </c>
      <c r="I331" s="13"/>
      <c r="J331" s="101" t="s">
        <v>646</v>
      </c>
      <c r="K331" s="19" t="s">
        <v>1323</v>
      </c>
      <c r="L331" s="13" t="s">
        <v>442</v>
      </c>
      <c r="M331" s="13" t="s">
        <v>443</v>
      </c>
      <c r="N331" s="13"/>
      <c r="O331" s="13" t="s">
        <v>25</v>
      </c>
      <c r="P331" s="9"/>
      <c r="Q331" s="13" t="s">
        <v>1050</v>
      </c>
      <c r="R331" s="13"/>
      <c r="S331" s="13" t="s">
        <v>1051</v>
      </c>
      <c r="T331" s="9" t="s">
        <v>1171</v>
      </c>
      <c r="U331" s="9">
        <v>10</v>
      </c>
      <c r="V331" s="9">
        <f>ROUND((D331*1.3*1.2), -1)</f>
        <v>113700</v>
      </c>
      <c r="W331" s="48" t="s">
        <v>350</v>
      </c>
      <c r="X331" s="49">
        <v>0.872</v>
      </c>
      <c r="Y331" s="9" t="s">
        <v>949</v>
      </c>
      <c r="Z331" s="48" t="s">
        <v>948</v>
      </c>
      <c r="AA331" s="9">
        <v>276</v>
      </c>
      <c r="AB331" s="68"/>
    </row>
    <row r="332" spans="1:30" s="1" customFormat="1">
      <c r="A332" s="40" t="s">
        <v>93</v>
      </c>
      <c r="B332" s="9">
        <v>84</v>
      </c>
      <c r="C332" s="13" t="s">
        <v>402</v>
      </c>
      <c r="D332" s="13">
        <v>9141</v>
      </c>
      <c r="E332" s="13">
        <f>ROUND(D332*1.2, 0)</f>
        <v>10969</v>
      </c>
      <c r="F332" s="13"/>
      <c r="G332" s="13"/>
      <c r="H332" s="13">
        <v>2012</v>
      </c>
      <c r="I332" s="13">
        <v>496</v>
      </c>
      <c r="J332" s="13"/>
      <c r="K332" s="9" t="s">
        <v>403</v>
      </c>
      <c r="L332" s="13" t="s">
        <v>404</v>
      </c>
      <c r="M332" s="13" t="s">
        <v>405</v>
      </c>
      <c r="N332" s="13"/>
      <c r="O332" s="13" t="s">
        <v>1322</v>
      </c>
      <c r="P332" s="9"/>
      <c r="Q332" s="13" t="s">
        <v>1050</v>
      </c>
      <c r="R332" s="13"/>
      <c r="S332" s="13" t="s">
        <v>1051</v>
      </c>
      <c r="T332" s="9" t="s">
        <v>1171</v>
      </c>
      <c r="U332" s="9"/>
      <c r="V332" s="9">
        <f>ROUND((D332*1.3*1.2), -1)</f>
        <v>14260</v>
      </c>
      <c r="W332" s="48" t="s">
        <v>499</v>
      </c>
      <c r="X332" s="49"/>
      <c r="Y332" s="9" t="s">
        <v>1403</v>
      </c>
      <c r="Z332" s="48" t="s">
        <v>848</v>
      </c>
      <c r="AA332" s="9">
        <v>186</v>
      </c>
    </row>
    <row r="333" spans="1:30" s="1" customFormat="1">
      <c r="A333" s="40" t="s">
        <v>1195</v>
      </c>
      <c r="B333" s="9">
        <v>110</v>
      </c>
      <c r="C333" s="13" t="s">
        <v>1202</v>
      </c>
      <c r="D333" s="78">
        <v>0.34</v>
      </c>
      <c r="E333" s="78">
        <f>ROUND(D333*1.2, 2)</f>
        <v>0.41</v>
      </c>
      <c r="F333" s="13">
        <v>2006</v>
      </c>
      <c r="G333" s="13">
        <v>96</v>
      </c>
      <c r="H333" s="11" t="s">
        <v>427</v>
      </c>
      <c r="I333" s="19"/>
      <c r="J333" s="13" t="s">
        <v>922</v>
      </c>
      <c r="K333" s="13" t="s">
        <v>923</v>
      </c>
      <c r="L333" s="13"/>
      <c r="M333" s="13" t="s">
        <v>924</v>
      </c>
      <c r="N333" s="9"/>
      <c r="O333" s="13" t="s">
        <v>1050</v>
      </c>
      <c r="P333" s="13"/>
      <c r="Q333" s="13" t="s">
        <v>1051</v>
      </c>
      <c r="R333" s="9" t="s">
        <v>1704</v>
      </c>
      <c r="S333" s="9">
        <v>40</v>
      </c>
      <c r="T333" s="93">
        <f>ROUND((D333*1.3*1.2), 2)</f>
        <v>0.53</v>
      </c>
      <c r="U333" s="48" t="s">
        <v>1601</v>
      </c>
      <c r="V333" s="49">
        <v>0.11600000000000001</v>
      </c>
      <c r="W333" s="9" t="s">
        <v>1068</v>
      </c>
      <c r="X333" s="48"/>
      <c r="Y333" s="9">
        <v>439</v>
      </c>
      <c r="Z333" s="67">
        <v>38888</v>
      </c>
      <c r="AA333" s="45"/>
    </row>
    <row r="334" spans="1:30" s="1" customForma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52"/>
      <c r="AC334" s="52"/>
      <c r="AD334" s="52"/>
    </row>
    <row r="335" spans="1:30" s="1" customForma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52"/>
      <c r="AC335" s="52"/>
      <c r="AD335" s="52"/>
    </row>
    <row r="337" spans="1:30" s="1" customForma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52"/>
      <c r="AC337" s="52"/>
      <c r="AD337" s="52"/>
    </row>
    <row r="339" spans="1:30" s="1" customForma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52"/>
      <c r="AC339" s="52"/>
      <c r="AD339" s="52"/>
    </row>
    <row r="340" spans="1:30" s="1" customForma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52"/>
      <c r="AC340" s="52"/>
      <c r="AD340" s="52"/>
    </row>
    <row r="341" spans="1:30" s="1" customForma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52"/>
      <c r="AC341" s="52"/>
      <c r="AD341" s="52"/>
    </row>
    <row r="342" spans="1:30" s="1" customForma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52"/>
      <c r="AC342" s="52"/>
      <c r="AD342" s="52"/>
    </row>
    <row r="343" spans="1:30" s="1" customForma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52"/>
      <c r="AC343" s="52"/>
      <c r="AD343" s="52"/>
    </row>
    <row r="344" spans="1:30" s="1" customForma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52"/>
      <c r="AC344" s="52"/>
      <c r="AD344" s="52"/>
    </row>
    <row r="345" spans="1:30">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row>
    <row r="346" spans="1:30">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row>
    <row r="347" spans="1:30">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row>
    <row r="348" spans="1:30">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row>
    <row r="349" spans="1:30">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row>
    <row r="350" spans="1:30">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row>
    <row r="351" spans="1:30">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row>
    <row r="352" spans="1:30">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row>
    <row r="353" spans="1:27">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row>
    <row r="354" spans="1:27">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row>
    <row r="355" spans="1:27">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row>
    <row r="356" spans="1:27">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row>
    <row r="357" spans="1:27">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row>
    <row r="358" spans="1:27">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row>
    <row r="359" spans="1:27">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row>
    <row r="360" spans="1:27">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row>
    <row r="361" spans="1:27">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row>
    <row r="362" spans="1:27">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row>
    <row r="363" spans="1:27">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row>
  </sheetData>
  <sortState ref="A10:AD363">
    <sortCondition ref="C10:C363"/>
  </sortState>
  <phoneticPr fontId="0" type="noConversion"/>
  <hyperlinks>
    <hyperlink ref="L226" r:id="rId1" xr:uid="{00000000-0004-0000-0100-000000000000}"/>
    <hyperlink ref="L75" r:id="rId2" xr:uid="{00000000-0004-0000-0000-000015000000}"/>
    <hyperlink ref="L288" r:id="rId3" xr:uid="{00000000-0004-0000-0000-000003000000}"/>
    <hyperlink ref="L297" r:id="rId4" xr:uid="{00000000-0004-0000-0000-000004000000}"/>
    <hyperlink ref="L21" r:id="rId5" xr:uid="{00000000-0004-0000-0000-00001B000000}"/>
    <hyperlink ref="L193" r:id="rId6" xr:uid="{00000000-0004-0000-0000-000038000000}"/>
    <hyperlink ref="L270" r:id="rId7" xr:uid="{00000000-0004-0000-0000-00004B000000}"/>
    <hyperlink ref="L266" r:id="rId8" xr:uid="{00000000-0004-0000-0000-00004A000000}"/>
    <hyperlink ref="L320" r:id="rId9" xr:uid="{00000000-0004-0000-0000-000053000000}"/>
    <hyperlink ref="L269" r:id="rId10" xr:uid="{00000000-0004-0000-0000-000046000000}"/>
    <hyperlink ref="L268" r:id="rId11" xr:uid="{00000000-0004-0000-0000-000045000000}"/>
    <hyperlink ref="L281" r:id="rId12" xr:uid="{00000000-0004-0000-0000-00000E000000}"/>
    <hyperlink ref="L239" r:id="rId13" xr:uid="{00000000-0004-0000-0000-000017000000}"/>
    <hyperlink ref="M97" r:id="rId14" xr:uid="{00000000-0004-0000-0000-000028000000}"/>
    <hyperlink ref="M9" r:id="rId15" xr:uid="{00000000-0004-0000-0000-000041000000}"/>
    <hyperlink ref="M8" r:id="rId16" xr:uid="{E166F74F-D2C3-4559-A578-4693C5B5088E}"/>
    <hyperlink ref="M7" r:id="rId17" xr:uid="{91A2EE7B-044B-4475-9C74-6884B59B322C}"/>
    <hyperlink ref="M5" r:id="rId18" xr:uid="{00000000-0004-0000-0000-000019000000}"/>
    <hyperlink ref="M6" r:id="rId19" xr:uid="{00000000-0004-0000-0000-000051000000}"/>
    <hyperlink ref="M4" r:id="rId20" xr:uid="{00000000-0004-0000-0000-000054000000}"/>
    <hyperlink ref="M3" r:id="rId21" xr:uid="{00000000-0004-0000-0000-00000B000000}"/>
    <hyperlink ref="M2" r:id="rId22" xr:uid="{00000000-0004-0000-0000-000032000000}"/>
  </hyperlinks>
  <pageMargins left="0.39370078740157483" right="0.39370078740157483" top="0.39370078740157483" bottom="0.39370078740157483" header="0.51181102362204722" footer="0.51181102362204722"/>
  <pageSetup paperSize="9" orientation="portrait" horizontalDpi="300" verticalDpi="300" r:id="rId2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D15" sqref="D15"/>
    </sheetView>
  </sheetViews>
  <sheetFormatPr defaultRowHeight="12.75"/>
  <sheetData>
    <row r="1" spans="1:1" ht="18">
      <c r="A1" s="182" t="s">
        <v>1332</v>
      </c>
    </row>
    <row r="2" spans="1:1" ht="18">
      <c r="A2" s="182" t="s">
        <v>2164</v>
      </c>
    </row>
    <row r="3" spans="1:1" ht="18">
      <c r="A3" s="182" t="s">
        <v>2165</v>
      </c>
    </row>
    <row r="4" spans="1:1" ht="18">
      <c r="A4" s="182" t="s">
        <v>2166</v>
      </c>
    </row>
    <row r="5" spans="1:1" ht="18">
      <c r="A5" s="182" t="s">
        <v>2163</v>
      </c>
    </row>
    <row r="6" spans="1:1" ht="18">
      <c r="A6" s="182" t="s">
        <v>2167</v>
      </c>
    </row>
    <row r="7" spans="1:1" ht="18">
      <c r="A7" s="182" t="s">
        <v>1474</v>
      </c>
    </row>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В наличии</vt:lpstr>
      <vt:lpstr>Тираж окончен</vt:lpstr>
      <vt:lpstr>Лист3</vt:lpstr>
      <vt:lpstr>'В наличии'!Заголовки_для_печати</vt:lpstr>
      <vt:lpstr>'В наличии'!Область_печати</vt:lpstr>
      <vt:lpstr>'Тираж окончен'!Область_печати</vt:lpstr>
    </vt:vector>
  </TitlesOfParts>
  <Company>Ivcmf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Вихрова Елена</cp:lastModifiedBy>
  <cp:lastPrinted>2025-10-07T06:44:01Z</cp:lastPrinted>
  <dcterms:created xsi:type="dcterms:W3CDTF">2005-10-21T11:06:05Z</dcterms:created>
  <dcterms:modified xsi:type="dcterms:W3CDTF">2026-04-06T07:48:10Z</dcterms:modified>
</cp:coreProperties>
</file>